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0" yWindow="405" windowWidth="1507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0" i="1" l="1"/>
  <c r="F110" i="1"/>
  <c r="G109" i="1"/>
  <c r="F109" i="1"/>
  <c r="G107" i="1"/>
  <c r="G106" i="1" s="1"/>
  <c r="F107" i="1"/>
  <c r="F106" i="1"/>
  <c r="G96" i="1"/>
  <c r="F96" i="1"/>
  <c r="G89" i="1"/>
  <c r="G76" i="1"/>
  <c r="F76" i="1"/>
  <c r="G74" i="1"/>
  <c r="F74" i="1"/>
  <c r="G72" i="1"/>
  <c r="F72" i="1"/>
  <c r="G70" i="1"/>
  <c r="F70" i="1"/>
  <c r="G68" i="1"/>
  <c r="F68" i="1"/>
  <c r="A66" i="1"/>
  <c r="A69" i="1" s="1"/>
  <c r="A70" i="1" s="1"/>
  <c r="A73" i="1" s="1"/>
  <c r="A74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7" i="1" s="1"/>
  <c r="A98" i="1" s="1"/>
  <c r="A99" i="1" s="1"/>
  <c r="A100" i="1" s="1"/>
  <c r="A101" i="1" s="1"/>
  <c r="A102" i="1" s="1"/>
  <c r="A103" i="1" s="1"/>
  <c r="A104" i="1" s="1"/>
  <c r="A107" i="1" s="1"/>
  <c r="A108" i="1" s="1"/>
  <c r="A109" i="1" s="1"/>
  <c r="A110" i="1" s="1"/>
  <c r="G64" i="1"/>
  <c r="F64" i="1"/>
  <c r="A59" i="1"/>
  <c r="A60" i="1" s="1"/>
  <c r="A61" i="1" s="1"/>
  <c r="A62" i="1" s="1"/>
  <c r="G58" i="1"/>
  <c r="F58" i="1"/>
  <c r="G57" i="1"/>
  <c r="F57" i="1"/>
  <c r="G54" i="1"/>
  <c r="F54" i="1"/>
  <c r="A47" i="1"/>
  <c r="A48" i="1" s="1"/>
  <c r="A49" i="1" s="1"/>
  <c r="A50" i="1" s="1"/>
  <c r="A51" i="1" s="1"/>
  <c r="A52" i="1" s="1"/>
  <c r="A46" i="1"/>
  <c r="G44" i="1"/>
  <c r="F44" i="1"/>
  <c r="A34" i="1"/>
  <c r="A35" i="1" s="1"/>
  <c r="A36" i="1" s="1"/>
  <c r="A37" i="1" s="1"/>
  <c r="A38" i="1" s="1"/>
  <c r="A39" i="1" s="1"/>
  <c r="A40" i="1" s="1"/>
  <c r="A41" i="1" s="1"/>
  <c r="A42" i="1" s="1"/>
  <c r="A33" i="1"/>
  <c r="G31" i="1"/>
  <c r="F31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8" i="1"/>
  <c r="G16" i="1"/>
  <c r="F16" i="1"/>
  <c r="G1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G2" i="1"/>
  <c r="G112" i="1" s="1"/>
  <c r="F2" i="1"/>
  <c r="F112" i="1" l="1"/>
</calcChain>
</file>

<file path=xl/sharedStrings.xml><?xml version="1.0" encoding="utf-8"?>
<sst xmlns="http://schemas.openxmlformats.org/spreadsheetml/2006/main" count="330" uniqueCount="127">
  <si>
    <t>No</t>
  </si>
  <si>
    <t>NAMA DI</t>
  </si>
  <si>
    <t>KABUPATEN</t>
  </si>
  <si>
    <t>PROVINSI</t>
  </si>
  <si>
    <t>PETA</t>
  </si>
  <si>
    <t>KET</t>
  </si>
  <si>
    <t>A</t>
  </si>
  <si>
    <t>Kec. KELAM PERMAI</t>
  </si>
  <si>
    <t>SINTANG</t>
  </si>
  <si>
    <t>KALIMANTAN BARAT</t>
  </si>
  <si>
    <t>DI</t>
  </si>
  <si>
    <t>Kenukut</t>
  </si>
  <si>
    <t>Bukit Kelam</t>
  </si>
  <si>
    <t>ada</t>
  </si>
  <si>
    <t>-</t>
  </si>
  <si>
    <t>Sei Maram</t>
  </si>
  <si>
    <t>Tekang</t>
  </si>
  <si>
    <t>Kebong</t>
  </si>
  <si>
    <t>Bukit Luid</t>
  </si>
  <si>
    <t>Lenggang</t>
  </si>
  <si>
    <t>Bengkuang</t>
  </si>
  <si>
    <t>Merpak</t>
  </si>
  <si>
    <t>Baru</t>
  </si>
  <si>
    <t>Sei Lais</t>
  </si>
  <si>
    <t>Ransi</t>
  </si>
  <si>
    <t>Landau Kodam</t>
  </si>
  <si>
    <t>B</t>
  </si>
  <si>
    <t>Kec. DEDAI</t>
  </si>
  <si>
    <t>Samak</t>
  </si>
  <si>
    <t>Mangat</t>
  </si>
  <si>
    <t>Emparu</t>
  </si>
  <si>
    <t>Buluh Merindu</t>
  </si>
  <si>
    <t>Kumpang</t>
  </si>
  <si>
    <t>Bangkor</t>
  </si>
  <si>
    <t>Menjalin</t>
  </si>
  <si>
    <t>Mangat Baru</t>
  </si>
  <si>
    <t>Umim</t>
  </si>
  <si>
    <t>Medang</t>
  </si>
  <si>
    <t>Bukit Labu</t>
  </si>
  <si>
    <t>Kedupai</t>
  </si>
  <si>
    <t>Lumut</t>
  </si>
  <si>
    <t>C</t>
  </si>
  <si>
    <t>Kec. KAYAN HILIR</t>
  </si>
  <si>
    <t>Tuguk Kemayau</t>
  </si>
  <si>
    <t>Suka Maju</t>
  </si>
  <si>
    <t>Bayur</t>
  </si>
  <si>
    <t>Paoh Desa (Sei.Sengalau)</t>
  </si>
  <si>
    <t>Dsn. Paoh Desa</t>
  </si>
  <si>
    <t>Ranah Kedoma</t>
  </si>
  <si>
    <t>Melingkat</t>
  </si>
  <si>
    <t>Lubuk Besar</t>
  </si>
  <si>
    <t>Sengalau</t>
  </si>
  <si>
    <t>Segaluh</t>
  </si>
  <si>
    <t>Belimbing</t>
  </si>
  <si>
    <t>D</t>
  </si>
  <si>
    <t>Kec. KAYAN HULU</t>
  </si>
  <si>
    <t>Tonak Goneh</t>
  </si>
  <si>
    <t>Ungai</t>
  </si>
  <si>
    <t>Entogong</t>
  </si>
  <si>
    <t>Sei Terong</t>
  </si>
  <si>
    <t>Tongar</t>
  </si>
  <si>
    <t>Tampang Benua</t>
  </si>
  <si>
    <t>Tanah Merah</t>
  </si>
  <si>
    <t>Ranah Lemeyeng</t>
  </si>
  <si>
    <t>E</t>
  </si>
  <si>
    <t>Kec. KETUNGAU TENGAH</t>
  </si>
  <si>
    <t>Paong Panding</t>
  </si>
  <si>
    <t>F</t>
  </si>
  <si>
    <t>Kec. KETUNGAU HILIR</t>
  </si>
  <si>
    <t>Tebu Kendu</t>
  </si>
  <si>
    <t>Alih Fungsi Lahan</t>
  </si>
  <si>
    <t>Sejirak</t>
  </si>
  <si>
    <t>Nanga Merakai</t>
  </si>
  <si>
    <t>Mensiak Baru</t>
  </si>
  <si>
    <t>Semajau Mekar</t>
  </si>
  <si>
    <t>G</t>
  </si>
  <si>
    <t>Kec. KETUNGAU HULU</t>
  </si>
  <si>
    <t>Sebuluh</t>
  </si>
  <si>
    <t>Seria</t>
  </si>
  <si>
    <t>H</t>
  </si>
  <si>
    <t>Kec. BINJAI HULU</t>
  </si>
  <si>
    <t>Telaga I</t>
  </si>
  <si>
    <t>Sungai Risap</t>
  </si>
  <si>
    <t>I</t>
  </si>
  <si>
    <t>Kec. SERAWAI</t>
  </si>
  <si>
    <t>Kasai</t>
  </si>
  <si>
    <t>Mentatai</t>
  </si>
  <si>
    <t>J</t>
  </si>
  <si>
    <t>Kec. SEPAUK</t>
  </si>
  <si>
    <t>Suak</t>
  </si>
  <si>
    <t>Setangen</t>
  </si>
  <si>
    <t>Sirang Setambang SP IV</t>
  </si>
  <si>
    <t>Sirang Setambang SP V</t>
  </si>
  <si>
    <t>Gernis</t>
  </si>
  <si>
    <t>Sepulut SP. I SKPH</t>
  </si>
  <si>
    <t>Serang</t>
  </si>
  <si>
    <t>SP. II SKPH</t>
  </si>
  <si>
    <t>Peningsung</t>
  </si>
  <si>
    <t>Layung</t>
  </si>
  <si>
    <t>Sirang Setambang</t>
  </si>
  <si>
    <t>Sekubang</t>
  </si>
  <si>
    <t>Semirah Timbay</t>
  </si>
  <si>
    <t>Buluh Kuning</t>
  </si>
  <si>
    <t>Dsn Mengkurai</t>
  </si>
  <si>
    <t>Dsn Sei Raya</t>
  </si>
  <si>
    <t>Tanah Putih</t>
  </si>
  <si>
    <t>Kuari</t>
  </si>
  <si>
    <t>K</t>
  </si>
  <si>
    <t>Kec. TEMPUNAK</t>
  </si>
  <si>
    <t>Sei Buluh</t>
  </si>
  <si>
    <t>Peribang Baru</t>
  </si>
  <si>
    <t>Mansit</t>
  </si>
  <si>
    <t>Penyak</t>
  </si>
  <si>
    <t>Pinang Kuyu</t>
  </si>
  <si>
    <t>Pangkal Baru</t>
  </si>
  <si>
    <t>Balai Harapan</t>
  </si>
  <si>
    <t>Tinum Baru</t>
  </si>
  <si>
    <t>L</t>
  </si>
  <si>
    <t>Kec. SEI TEBELIAN</t>
  </si>
  <si>
    <t>Perembang Tengadak</t>
  </si>
  <si>
    <t>Manter</t>
  </si>
  <si>
    <t>Alih Fungsi Lahan 50 Ha</t>
  </si>
  <si>
    <t>Perembang SP I</t>
  </si>
  <si>
    <t>Rawa Kajang</t>
  </si>
  <si>
    <t>JUMLAH</t>
  </si>
  <si>
    <t>USULAN / PERUBAHAN UTUH KAB/KOTA DI (Ha)
(Permen PUPR 14/PRT/M/2015)</t>
  </si>
  <si>
    <t>UTUH KAB/KOTA DI (Ha)
(Kepmen 390/KPTS/M/2007)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</si>
</sst>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Continuous"/>
    </xf>
    <xf numFmtId="0" fontId="5" fillId="0" borderId="9" xfId="3" applyFont="1" applyFill="1" applyBorder="1"/>
    <xf numFmtId="0" fontId="5" fillId="0" borderId="10" xfId="3" applyFont="1" applyFill="1" applyBorder="1"/>
    <xf numFmtId="0" fontId="3" fillId="0" borderId="12" xfId="3" applyFont="1" applyFill="1" applyBorder="1" applyAlignment="1">
      <alignment horizontal="center"/>
    </xf>
    <xf numFmtId="0" fontId="3" fillId="0" borderId="13" xfId="3" applyFont="1" applyFill="1" applyBorder="1" applyAlignment="1">
      <alignment horizontal="left"/>
    </xf>
    <xf numFmtId="0" fontId="5" fillId="0" borderId="14" xfId="3" applyFont="1" applyFill="1" applyBorder="1"/>
    <xf numFmtId="0" fontId="5" fillId="0" borderId="15" xfId="3" applyFont="1" applyFill="1" applyBorder="1"/>
    <xf numFmtId="0" fontId="6" fillId="0" borderId="16" xfId="0" applyFont="1" applyFill="1" applyBorder="1"/>
    <xf numFmtId="37" fontId="3" fillId="0" borderId="16" xfId="3" applyNumberFormat="1" applyFont="1" applyFill="1" applyBorder="1"/>
    <xf numFmtId="37" fontId="3" fillId="0" borderId="17" xfId="3" applyNumberFormat="1" applyFont="1" applyFill="1" applyBorder="1"/>
    <xf numFmtId="0" fontId="5" fillId="0" borderId="18" xfId="3" applyFont="1" applyFill="1" applyBorder="1"/>
    <xf numFmtId="0" fontId="5" fillId="0" borderId="12" xfId="3" applyFont="1" applyFill="1" applyBorder="1"/>
    <xf numFmtId="0" fontId="5" fillId="0" borderId="13" xfId="3" applyFont="1" applyFill="1" applyBorder="1" applyAlignment="1">
      <alignment horizontal="centerContinuous"/>
    </xf>
    <xf numFmtId="37" fontId="5" fillId="0" borderId="19" xfId="3" applyNumberFormat="1" applyFont="1" applyFill="1" applyBorder="1" applyProtection="1"/>
    <xf numFmtId="37" fontId="5" fillId="0" borderId="20" xfId="3" applyNumberFormat="1" applyFont="1" applyFill="1" applyBorder="1" applyProtection="1"/>
    <xf numFmtId="37" fontId="5" fillId="0" borderId="15" xfId="3" applyNumberFormat="1" applyFont="1" applyFill="1" applyBorder="1" applyProtection="1"/>
    <xf numFmtId="37" fontId="5" fillId="0" borderId="18" xfId="3" applyNumberFormat="1" applyFont="1" applyFill="1" applyBorder="1" applyProtection="1"/>
    <xf numFmtId="0" fontId="5" fillId="0" borderId="19" xfId="3" applyFont="1" applyFill="1" applyBorder="1" applyAlignment="1">
      <alignment horizontal="center"/>
    </xf>
    <xf numFmtId="37" fontId="5" fillId="0" borderId="21" xfId="3" applyNumberFormat="1" applyFont="1" applyFill="1" applyBorder="1" applyProtection="1"/>
    <xf numFmtId="37" fontId="5" fillId="0" borderId="22" xfId="3" applyNumberFormat="1" applyFont="1" applyFill="1" applyBorder="1" applyProtection="1"/>
    <xf numFmtId="0" fontId="5" fillId="0" borderId="13" xfId="3" applyFont="1" applyFill="1" applyBorder="1"/>
    <xf numFmtId="37" fontId="5" fillId="0" borderId="23" xfId="3" applyNumberFormat="1" applyFont="1" applyFill="1" applyBorder="1" applyProtection="1"/>
    <xf numFmtId="37" fontId="5" fillId="0" borderId="24" xfId="3" applyNumberFormat="1" applyFont="1" applyFill="1" applyBorder="1" applyProtection="1"/>
    <xf numFmtId="37" fontId="5" fillId="0" borderId="25" xfId="3" applyNumberFormat="1" applyFont="1" applyFill="1" applyBorder="1" applyProtection="1"/>
    <xf numFmtId="37" fontId="5" fillId="0" borderId="11" xfId="3" applyNumberFormat="1" applyFont="1" applyFill="1" applyBorder="1" applyProtection="1"/>
    <xf numFmtId="37" fontId="5" fillId="0" borderId="8" xfId="3" applyNumberFormat="1" applyFont="1" applyFill="1" applyBorder="1" applyProtection="1"/>
    <xf numFmtId="37" fontId="3" fillId="0" borderId="16" xfId="3" applyNumberFormat="1" applyFont="1" applyFill="1" applyBorder="1" applyProtection="1"/>
    <xf numFmtId="37" fontId="3" fillId="0" borderId="17" xfId="3" applyNumberFormat="1" applyFont="1" applyFill="1" applyBorder="1" applyProtection="1"/>
    <xf numFmtId="37" fontId="5" fillId="0" borderId="13" xfId="3" applyNumberFormat="1" applyFont="1" applyFill="1" applyBorder="1" applyProtection="1"/>
    <xf numFmtId="0" fontId="5" fillId="0" borderId="19" xfId="3" applyFont="1" applyFill="1" applyBorder="1"/>
    <xf numFmtId="41" fontId="5" fillId="0" borderId="19" xfId="1" applyFont="1" applyFill="1" applyBorder="1"/>
    <xf numFmtId="41" fontId="5" fillId="0" borderId="13" xfId="1" applyFont="1" applyFill="1" applyBorder="1"/>
    <xf numFmtId="41" fontId="5" fillId="0" borderId="15" xfId="1" applyFont="1" applyFill="1" applyBorder="1"/>
    <xf numFmtId="41" fontId="3" fillId="0" borderId="16" xfId="1" applyFont="1" applyFill="1" applyBorder="1" applyProtection="1"/>
    <xf numFmtId="41" fontId="3" fillId="0" borderId="17" xfId="1" applyFont="1" applyFill="1" applyBorder="1" applyProtection="1"/>
    <xf numFmtId="0" fontId="5" fillId="0" borderId="26" xfId="3" applyFont="1" applyFill="1" applyBorder="1"/>
    <xf numFmtId="0" fontId="5" fillId="0" borderId="27" xfId="3" applyFont="1" applyFill="1" applyBorder="1" applyAlignment="1">
      <alignment horizontal="centerContinuous"/>
    </xf>
    <xf numFmtId="0" fontId="5" fillId="0" borderId="28" xfId="3" applyFont="1" applyFill="1" applyBorder="1"/>
    <xf numFmtId="0" fontId="5" fillId="0" borderId="29" xfId="3" applyFont="1" applyFill="1" applyBorder="1"/>
    <xf numFmtId="41" fontId="5" fillId="0" borderId="30" xfId="1" applyFont="1" applyFill="1" applyBorder="1"/>
    <xf numFmtId="0" fontId="5" fillId="0" borderId="27" xfId="3" applyFont="1" applyFill="1" applyBorder="1"/>
    <xf numFmtId="0" fontId="5" fillId="0" borderId="31" xfId="3" applyFont="1" applyFill="1" applyBorder="1"/>
    <xf numFmtId="0" fontId="5" fillId="0" borderId="32" xfId="3" applyFont="1" applyFill="1" applyBorder="1"/>
    <xf numFmtId="0" fontId="5" fillId="0" borderId="33" xfId="3" applyFont="1" applyFill="1" applyBorder="1" applyAlignment="1">
      <alignment horizontal="centerContinuous"/>
    </xf>
    <xf numFmtId="0" fontId="5" fillId="0" borderId="34" xfId="3" applyFont="1" applyFill="1" applyBorder="1"/>
    <xf numFmtId="0" fontId="5" fillId="0" borderId="35" xfId="3" applyFont="1" applyFill="1" applyBorder="1"/>
    <xf numFmtId="41" fontId="5" fillId="0" borderId="36" xfId="1" applyFont="1" applyFill="1" applyBorder="1"/>
    <xf numFmtId="0" fontId="5" fillId="0" borderId="33" xfId="3" applyFont="1" applyFill="1" applyBorder="1"/>
    <xf numFmtId="0" fontId="5" fillId="0" borderId="37" xfId="3" applyFont="1" applyFill="1" applyBorder="1"/>
    <xf numFmtId="0" fontId="5" fillId="0" borderId="38" xfId="3" applyFont="1" applyFill="1" applyBorder="1"/>
    <xf numFmtId="0" fontId="5" fillId="0" borderId="39" xfId="3" applyFont="1" applyFill="1" applyBorder="1" applyAlignment="1">
      <alignment horizontal="centerContinuous"/>
    </xf>
    <xf numFmtId="0" fontId="5" fillId="0" borderId="40" xfId="3" applyFont="1" applyFill="1" applyBorder="1"/>
    <xf numFmtId="0" fontId="5" fillId="0" borderId="41" xfId="3" applyFont="1" applyFill="1" applyBorder="1"/>
    <xf numFmtId="41" fontId="5" fillId="0" borderId="21" xfId="1" applyFont="1" applyFill="1" applyBorder="1"/>
    <xf numFmtId="0" fontId="5" fillId="0" borderId="39" xfId="3" applyFont="1" applyFill="1" applyBorder="1"/>
    <xf numFmtId="0" fontId="5" fillId="0" borderId="42" xfId="3" applyFont="1" applyFill="1" applyBorder="1"/>
    <xf numFmtId="0" fontId="5" fillId="0" borderId="43" xfId="3" applyFont="1" applyFill="1" applyBorder="1"/>
    <xf numFmtId="0" fontId="5" fillId="0" borderId="44" xfId="3" applyFont="1" applyFill="1" applyBorder="1" applyAlignment="1">
      <alignment horizontal="centerContinuous"/>
    </xf>
    <xf numFmtId="0" fontId="5" fillId="0" borderId="45" xfId="3" applyFont="1" applyFill="1" applyBorder="1"/>
    <xf numFmtId="0" fontId="5" fillId="0" borderId="46" xfId="3" applyFont="1" applyFill="1" applyBorder="1"/>
    <xf numFmtId="41" fontId="5" fillId="0" borderId="47" xfId="1" applyFont="1" applyFill="1" applyBorder="1"/>
    <xf numFmtId="0" fontId="5" fillId="0" borderId="44" xfId="3" applyFont="1" applyFill="1" applyBorder="1"/>
    <xf numFmtId="0" fontId="5" fillId="0" borderId="48" xfId="3" applyFont="1" applyFill="1" applyBorder="1"/>
    <xf numFmtId="41" fontId="5" fillId="0" borderId="20" xfId="1" applyFont="1" applyFill="1" applyBorder="1"/>
    <xf numFmtId="0" fontId="3" fillId="0" borderId="12" xfId="3" applyFont="1" applyFill="1" applyBorder="1"/>
    <xf numFmtId="0" fontId="5" fillId="0" borderId="49" xfId="3" applyFont="1" applyFill="1" applyBorder="1"/>
    <xf numFmtId="0" fontId="5" fillId="0" borderId="50" xfId="3" applyFont="1" applyFill="1" applyBorder="1" applyAlignment="1">
      <alignment horizontal="centerContinuous"/>
    </xf>
    <xf numFmtId="0" fontId="5" fillId="0" borderId="51" xfId="3" applyFont="1" applyFill="1" applyBorder="1"/>
    <xf numFmtId="0" fontId="5" fillId="0" borderId="52" xfId="3" applyFont="1" applyFill="1" applyBorder="1"/>
    <xf numFmtId="37" fontId="5" fillId="0" borderId="53" xfId="3" applyNumberFormat="1" applyFont="1" applyFill="1" applyBorder="1" applyProtection="1"/>
    <xf numFmtId="37" fontId="5" fillId="0" borderId="54" xfId="3" applyNumberFormat="1" applyFont="1" applyFill="1" applyBorder="1" applyProtection="1"/>
    <xf numFmtId="37" fontId="5" fillId="0" borderId="52" xfId="3" applyNumberFormat="1" applyFont="1" applyFill="1" applyBorder="1" applyProtection="1"/>
    <xf numFmtId="37" fontId="5" fillId="0" borderId="55" xfId="3" applyNumberFormat="1" applyFont="1" applyFill="1" applyBorder="1" applyProtection="1"/>
    <xf numFmtId="0" fontId="5" fillId="0" borderId="7" xfId="3" applyFont="1" applyFill="1" applyBorder="1"/>
    <xf numFmtId="37" fontId="5" fillId="0" borderId="56" xfId="3" applyNumberFormat="1" applyFont="1" applyFill="1" applyBorder="1" applyProtection="1"/>
    <xf numFmtId="37" fontId="5" fillId="0" borderId="10" xfId="3" applyNumberFormat="1" applyFont="1" applyFill="1" applyBorder="1" applyProtection="1"/>
    <xf numFmtId="37" fontId="5" fillId="0" borderId="57" xfId="3" applyNumberFormat="1" applyFont="1" applyFill="1" applyBorder="1" applyProtection="1"/>
    <xf numFmtId="0" fontId="5" fillId="0" borderId="14" xfId="3" applyFont="1" applyFill="1" applyBorder="1" applyAlignment="1">
      <alignment horizontal="centerContinuous"/>
    </xf>
    <xf numFmtId="0" fontId="6" fillId="0" borderId="18" xfId="0" applyFont="1" applyFill="1" applyBorder="1"/>
    <xf numFmtId="37" fontId="5" fillId="0" borderId="14" xfId="3" applyNumberFormat="1" applyFont="1" applyFill="1" applyBorder="1" applyProtection="1"/>
    <xf numFmtId="0" fontId="3" fillId="0" borderId="19" xfId="3" applyFont="1" applyFill="1" applyBorder="1"/>
    <xf numFmtId="0" fontId="5" fillId="0" borderId="30" xfId="3" applyFont="1" applyFill="1" applyBorder="1"/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3" fillId="0" borderId="4" xfId="2" applyFont="1" applyFill="1" applyBorder="1" applyAlignment="1">
      <alignment vertical="center"/>
    </xf>
    <xf numFmtId="0" fontId="4" fillId="0" borderId="6" xfId="0" applyFont="1" applyFill="1" applyBorder="1" applyAlignment="1">
      <alignment vertical="distributed"/>
    </xf>
    <xf numFmtId="37" fontId="3" fillId="0" borderId="60" xfId="4" applyNumberFormat="1" applyFont="1" applyFill="1" applyBorder="1" applyProtection="1"/>
    <xf numFmtId="37" fontId="3" fillId="0" borderId="61" xfId="4" applyNumberFormat="1" applyFont="1" applyFill="1" applyBorder="1" applyProtection="1"/>
    <xf numFmtId="37" fontId="3" fillId="0" borderId="62" xfId="4" applyNumberFormat="1" applyFont="1" applyFill="1" applyBorder="1" applyProtection="1"/>
    <xf numFmtId="0" fontId="3" fillId="0" borderId="58" xfId="4" applyFont="1" applyFill="1" applyBorder="1" applyAlignment="1">
      <alignment horizontal="center" vertical="center"/>
    </xf>
    <xf numFmtId="0" fontId="3" fillId="0" borderId="59" xfId="4" applyFont="1" applyFill="1" applyBorder="1" applyAlignment="1">
      <alignment horizontal="center" vertical="center"/>
    </xf>
    <xf numFmtId="0" fontId="3" fillId="0" borderId="63" xfId="4" applyFont="1" applyFill="1" applyBorder="1" applyAlignment="1">
      <alignment horizontal="center" vertical="center"/>
    </xf>
  </cellXfs>
  <cellStyles count="5">
    <cellStyle name="Comma [0]" xfId="1" builtinId="6"/>
    <cellStyle name="Normal" xfId="0" builtinId="0"/>
    <cellStyle name="Normal 13_REVISI DATA" xfId="3"/>
    <cellStyle name="Normal 2" xfId="2"/>
    <cellStyle name="Normal 5_REVISI DAT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view="pageBreakPreview" zoomScale="60" zoomScaleNormal="100" workbookViewId="0">
      <selection activeCell="F14" sqref="F14"/>
    </sheetView>
  </sheetViews>
  <sheetFormatPr defaultRowHeight="15" x14ac:dyDescent="0.25"/>
  <cols>
    <col min="1" max="1" width="3.5703125" customWidth="1"/>
    <col min="2" max="2" width="3.28515625" customWidth="1"/>
    <col min="3" max="3" width="21.42578125" customWidth="1"/>
    <col min="4" max="4" width="19.140625" customWidth="1"/>
    <col min="5" max="5" width="18.140625" customWidth="1"/>
    <col min="6" max="6" width="21.28515625" customWidth="1"/>
    <col min="7" max="7" width="20.42578125" customWidth="1"/>
    <col min="8" max="9" width="0" hidden="1" customWidth="1"/>
    <col min="10" max="10" width="21.42578125" customWidth="1"/>
  </cols>
  <sheetData>
    <row r="1" spans="1:10" ht="65.25" customHeight="1" x14ac:dyDescent="0.25">
      <c r="A1" s="87" t="s">
        <v>0</v>
      </c>
      <c r="B1" s="88" t="s">
        <v>1</v>
      </c>
      <c r="C1" s="89"/>
      <c r="D1" s="90" t="s">
        <v>2</v>
      </c>
      <c r="E1" s="90" t="s">
        <v>3</v>
      </c>
      <c r="F1" s="85" t="s">
        <v>126</v>
      </c>
      <c r="G1" s="86" t="s">
        <v>125</v>
      </c>
      <c r="H1" s="1" t="s">
        <v>4</v>
      </c>
      <c r="I1" s="2"/>
      <c r="J1" s="91" t="s">
        <v>5</v>
      </c>
    </row>
    <row r="2" spans="1:10" x14ac:dyDescent="0.25">
      <c r="A2" s="6" t="s">
        <v>6</v>
      </c>
      <c r="B2" s="7" t="s">
        <v>7</v>
      </c>
      <c r="C2" s="8"/>
      <c r="D2" s="9" t="s">
        <v>8</v>
      </c>
      <c r="E2" s="10" t="s">
        <v>9</v>
      </c>
      <c r="F2" s="11">
        <f>SUM(F3:F14)</f>
        <v>1064</v>
      </c>
      <c r="G2" s="12">
        <f>SUM(G3:G14)</f>
        <v>1754</v>
      </c>
      <c r="H2" s="9"/>
      <c r="I2" s="9"/>
      <c r="J2" s="13"/>
    </row>
    <row r="3" spans="1:10" x14ac:dyDescent="0.25">
      <c r="A3" s="14">
        <v>1</v>
      </c>
      <c r="B3" s="15" t="s">
        <v>10</v>
      </c>
      <c r="C3" s="8" t="s">
        <v>11</v>
      </c>
      <c r="D3" s="9"/>
      <c r="E3" s="9"/>
      <c r="F3" s="16">
        <v>74</v>
      </c>
      <c r="G3" s="17">
        <v>74</v>
      </c>
      <c r="H3" s="18"/>
      <c r="I3" s="18"/>
      <c r="J3" s="19"/>
    </row>
    <row r="4" spans="1:10" x14ac:dyDescent="0.25">
      <c r="A4" s="14">
        <f t="shared" ref="A4:A14" si="0">A3+1</f>
        <v>2</v>
      </c>
      <c r="B4" s="15" t="s">
        <v>10</v>
      </c>
      <c r="C4" s="8" t="s">
        <v>12</v>
      </c>
      <c r="D4" s="9"/>
      <c r="E4" s="9"/>
      <c r="F4" s="16">
        <v>215</v>
      </c>
      <c r="G4" s="17">
        <v>215</v>
      </c>
      <c r="H4" s="18" t="s">
        <v>13</v>
      </c>
      <c r="I4" s="18" t="s">
        <v>14</v>
      </c>
      <c r="J4" s="19"/>
    </row>
    <row r="5" spans="1:10" x14ac:dyDescent="0.25">
      <c r="A5" s="14">
        <f t="shared" si="0"/>
        <v>3</v>
      </c>
      <c r="B5" s="15" t="s">
        <v>10</v>
      </c>
      <c r="C5" s="8" t="s">
        <v>15</v>
      </c>
      <c r="D5" s="9"/>
      <c r="E5" s="9"/>
      <c r="F5" s="16">
        <v>115</v>
      </c>
      <c r="G5" s="17">
        <v>115</v>
      </c>
      <c r="H5" s="18"/>
      <c r="I5" s="18"/>
      <c r="J5" s="19"/>
    </row>
    <row r="6" spans="1:10" x14ac:dyDescent="0.25">
      <c r="A6" s="14">
        <f t="shared" si="0"/>
        <v>4</v>
      </c>
      <c r="B6" s="20" t="s">
        <v>10</v>
      </c>
      <c r="C6" s="8" t="s">
        <v>16</v>
      </c>
      <c r="D6" s="9"/>
      <c r="E6" s="9"/>
      <c r="F6" s="16">
        <v>80</v>
      </c>
      <c r="G6" s="17">
        <v>80</v>
      </c>
      <c r="H6" s="18"/>
      <c r="I6" s="18" t="s">
        <v>13</v>
      </c>
      <c r="J6" s="19"/>
    </row>
    <row r="7" spans="1:10" x14ac:dyDescent="0.25">
      <c r="A7" s="14">
        <f t="shared" si="0"/>
        <v>5</v>
      </c>
      <c r="B7" s="15" t="s">
        <v>10</v>
      </c>
      <c r="C7" s="8" t="s">
        <v>17</v>
      </c>
      <c r="D7" s="9"/>
      <c r="E7" s="9"/>
      <c r="F7" s="16">
        <v>140</v>
      </c>
      <c r="G7" s="17">
        <v>140</v>
      </c>
      <c r="H7" s="18"/>
      <c r="I7" s="18"/>
      <c r="J7" s="19"/>
    </row>
    <row r="8" spans="1:10" x14ac:dyDescent="0.25">
      <c r="A8" s="14">
        <f t="shared" si="0"/>
        <v>6</v>
      </c>
      <c r="B8" s="15" t="s">
        <v>10</v>
      </c>
      <c r="C8" s="8" t="s">
        <v>18</v>
      </c>
      <c r="D8" s="9"/>
      <c r="E8" s="9"/>
      <c r="F8" s="21">
        <v>125</v>
      </c>
      <c r="G8" s="22">
        <v>125</v>
      </c>
      <c r="H8" s="18"/>
      <c r="I8" s="18"/>
      <c r="J8" s="19"/>
    </row>
    <row r="9" spans="1:10" x14ac:dyDescent="0.25">
      <c r="A9" s="14">
        <f t="shared" si="0"/>
        <v>7</v>
      </c>
      <c r="B9" s="15" t="s">
        <v>10</v>
      </c>
      <c r="C9" s="8" t="s">
        <v>19</v>
      </c>
      <c r="D9" s="9"/>
      <c r="E9" s="23"/>
      <c r="F9" s="24">
        <v>130</v>
      </c>
      <c r="G9" s="25">
        <v>130</v>
      </c>
      <c r="H9" s="18" t="s">
        <v>13</v>
      </c>
      <c r="I9" s="18" t="s">
        <v>13</v>
      </c>
      <c r="J9" s="19"/>
    </row>
    <row r="10" spans="1:10" x14ac:dyDescent="0.25">
      <c r="A10" s="14">
        <f t="shared" si="0"/>
        <v>8</v>
      </c>
      <c r="B10" s="15" t="s">
        <v>10</v>
      </c>
      <c r="C10" s="8" t="s">
        <v>20</v>
      </c>
      <c r="D10" s="9"/>
      <c r="E10" s="23"/>
      <c r="F10" s="24">
        <v>185</v>
      </c>
      <c r="G10" s="25">
        <v>185</v>
      </c>
      <c r="H10" s="18"/>
      <c r="I10" s="18"/>
      <c r="J10" s="19"/>
    </row>
    <row r="11" spans="1:10" x14ac:dyDescent="0.25">
      <c r="A11" s="14">
        <f t="shared" si="0"/>
        <v>9</v>
      </c>
      <c r="B11" s="15" t="s">
        <v>10</v>
      </c>
      <c r="C11" s="8" t="s">
        <v>21</v>
      </c>
      <c r="D11" s="9"/>
      <c r="E11" s="23"/>
      <c r="F11" s="24"/>
      <c r="G11" s="25">
        <v>85</v>
      </c>
      <c r="H11" s="18"/>
      <c r="I11" s="18"/>
      <c r="J11" s="13" t="s">
        <v>22</v>
      </c>
    </row>
    <row r="12" spans="1:10" x14ac:dyDescent="0.25">
      <c r="A12" s="14">
        <f t="shared" si="0"/>
        <v>10</v>
      </c>
      <c r="B12" s="15" t="s">
        <v>10</v>
      </c>
      <c r="C12" s="8" t="s">
        <v>23</v>
      </c>
      <c r="D12" s="9"/>
      <c r="E12" s="23"/>
      <c r="F12" s="24"/>
      <c r="G12" s="25">
        <f>480-65</f>
        <v>415</v>
      </c>
      <c r="H12" s="18"/>
      <c r="I12" s="18"/>
      <c r="J12" s="13" t="s">
        <v>22</v>
      </c>
    </row>
    <row r="13" spans="1:10" x14ac:dyDescent="0.25">
      <c r="A13" s="14">
        <f t="shared" si="0"/>
        <v>11</v>
      </c>
      <c r="B13" s="15" t="s">
        <v>10</v>
      </c>
      <c r="C13" s="8" t="s">
        <v>24</v>
      </c>
      <c r="D13" s="9"/>
      <c r="E13" s="23"/>
      <c r="F13" s="24"/>
      <c r="G13" s="25">
        <v>80</v>
      </c>
      <c r="H13" s="18"/>
      <c r="I13" s="18"/>
      <c r="J13" s="13" t="s">
        <v>22</v>
      </c>
    </row>
    <row r="14" spans="1:10" x14ac:dyDescent="0.25">
      <c r="A14" s="14">
        <f t="shared" si="0"/>
        <v>12</v>
      </c>
      <c r="B14" s="15" t="s">
        <v>10</v>
      </c>
      <c r="C14" s="8" t="s">
        <v>25</v>
      </c>
      <c r="D14" s="9"/>
      <c r="E14" s="23"/>
      <c r="F14" s="24"/>
      <c r="G14" s="26">
        <v>110</v>
      </c>
      <c r="H14" s="18"/>
      <c r="I14" s="18"/>
      <c r="J14" s="13" t="s">
        <v>22</v>
      </c>
    </row>
    <row r="15" spans="1:10" x14ac:dyDescent="0.25">
      <c r="A15" s="14"/>
      <c r="B15" s="15"/>
      <c r="C15" s="8"/>
      <c r="D15" s="9"/>
      <c r="E15" s="9"/>
      <c r="F15" s="27"/>
      <c r="G15" s="28"/>
      <c r="H15" s="18"/>
      <c r="I15" s="18"/>
      <c r="J15" s="19"/>
    </row>
    <row r="16" spans="1:10" x14ac:dyDescent="0.25">
      <c r="A16" s="6" t="s">
        <v>26</v>
      </c>
      <c r="B16" s="7" t="s">
        <v>27</v>
      </c>
      <c r="C16" s="8"/>
      <c r="D16" s="9" t="s">
        <v>8</v>
      </c>
      <c r="E16" s="10" t="s">
        <v>9</v>
      </c>
      <c r="F16" s="29">
        <f>SUM(F17:F29)</f>
        <v>312</v>
      </c>
      <c r="G16" s="30">
        <f>SUM(G17:G29)</f>
        <v>1938</v>
      </c>
      <c r="H16" s="18"/>
      <c r="I16" s="18"/>
      <c r="J16" s="19"/>
    </row>
    <row r="17" spans="1:10" x14ac:dyDescent="0.25">
      <c r="A17" s="14">
        <v>13</v>
      </c>
      <c r="B17" s="15" t="s">
        <v>10</v>
      </c>
      <c r="C17" s="8" t="s">
        <v>28</v>
      </c>
      <c r="D17" s="9"/>
      <c r="E17" s="9"/>
      <c r="F17" s="16">
        <v>45</v>
      </c>
      <c r="G17" s="17">
        <v>85</v>
      </c>
      <c r="H17" s="18"/>
      <c r="I17" s="18"/>
      <c r="J17" s="19"/>
    </row>
    <row r="18" spans="1:10" x14ac:dyDescent="0.25">
      <c r="A18" s="14">
        <f t="shared" ref="A18:A29" si="1">A17+1</f>
        <v>14</v>
      </c>
      <c r="B18" s="15" t="s">
        <v>10</v>
      </c>
      <c r="C18" s="8" t="s">
        <v>29</v>
      </c>
      <c r="D18" s="9"/>
      <c r="E18" s="9"/>
      <c r="F18" s="16">
        <v>25</v>
      </c>
      <c r="G18" s="31">
        <v>115</v>
      </c>
      <c r="H18" s="18" t="s">
        <v>13</v>
      </c>
      <c r="I18" s="18" t="s">
        <v>13</v>
      </c>
      <c r="J18" s="19"/>
    </row>
    <row r="19" spans="1:10" x14ac:dyDescent="0.25">
      <c r="A19" s="14">
        <f t="shared" si="1"/>
        <v>15</v>
      </c>
      <c r="B19" s="15" t="s">
        <v>10</v>
      </c>
      <c r="C19" s="8" t="s">
        <v>30</v>
      </c>
      <c r="D19" s="9"/>
      <c r="E19" s="9"/>
      <c r="F19" s="16">
        <v>85</v>
      </c>
      <c r="G19" s="31">
        <v>85</v>
      </c>
      <c r="H19" s="18" t="s">
        <v>13</v>
      </c>
      <c r="I19" s="18" t="s">
        <v>13</v>
      </c>
      <c r="J19" s="19"/>
    </row>
    <row r="20" spans="1:10" x14ac:dyDescent="0.25">
      <c r="A20" s="14">
        <f t="shared" si="1"/>
        <v>16</v>
      </c>
      <c r="B20" s="15" t="s">
        <v>10</v>
      </c>
      <c r="C20" s="8" t="s">
        <v>31</v>
      </c>
      <c r="D20" s="9"/>
      <c r="E20" s="9"/>
      <c r="F20" s="16">
        <v>32</v>
      </c>
      <c r="G20" s="31">
        <v>72</v>
      </c>
      <c r="H20" s="18" t="s">
        <v>13</v>
      </c>
      <c r="I20" s="18" t="s">
        <v>13</v>
      </c>
      <c r="J20" s="19"/>
    </row>
    <row r="21" spans="1:10" x14ac:dyDescent="0.25">
      <c r="A21" s="14">
        <f t="shared" si="1"/>
        <v>17</v>
      </c>
      <c r="B21" s="15" t="s">
        <v>10</v>
      </c>
      <c r="C21" s="8" t="s">
        <v>32</v>
      </c>
      <c r="D21" s="9"/>
      <c r="E21" s="9"/>
      <c r="F21" s="32">
        <v>125</v>
      </c>
      <c r="G21" s="23">
        <v>125</v>
      </c>
      <c r="H21" s="9"/>
      <c r="I21" s="9"/>
      <c r="J21" s="13"/>
    </row>
    <row r="22" spans="1:10" x14ac:dyDescent="0.25">
      <c r="A22" s="14">
        <f t="shared" si="1"/>
        <v>18</v>
      </c>
      <c r="B22" s="15" t="s">
        <v>10</v>
      </c>
      <c r="C22" s="8" t="s">
        <v>33</v>
      </c>
      <c r="D22" s="9"/>
      <c r="E22" s="9"/>
      <c r="F22" s="32"/>
      <c r="G22" s="23">
        <v>85</v>
      </c>
      <c r="H22" s="9"/>
      <c r="I22" s="9"/>
      <c r="J22" s="13" t="s">
        <v>22</v>
      </c>
    </row>
    <row r="23" spans="1:10" x14ac:dyDescent="0.25">
      <c r="A23" s="14">
        <f t="shared" si="1"/>
        <v>19</v>
      </c>
      <c r="B23" s="15" t="s">
        <v>10</v>
      </c>
      <c r="C23" s="8" t="s">
        <v>34</v>
      </c>
      <c r="D23" s="9"/>
      <c r="E23" s="9"/>
      <c r="F23" s="32"/>
      <c r="G23" s="23">
        <v>618</v>
      </c>
      <c r="H23" s="18" t="s">
        <v>13</v>
      </c>
      <c r="I23" s="18" t="s">
        <v>14</v>
      </c>
      <c r="J23" s="13" t="s">
        <v>22</v>
      </c>
    </row>
    <row r="24" spans="1:10" x14ac:dyDescent="0.25">
      <c r="A24" s="14">
        <f t="shared" si="1"/>
        <v>20</v>
      </c>
      <c r="B24" s="15" t="s">
        <v>10</v>
      </c>
      <c r="C24" s="8" t="s">
        <v>35</v>
      </c>
      <c r="D24" s="9"/>
      <c r="E24" s="9"/>
      <c r="F24" s="32"/>
      <c r="G24" s="23">
        <v>215</v>
      </c>
      <c r="H24" s="18" t="s">
        <v>13</v>
      </c>
      <c r="I24" s="18" t="s">
        <v>14</v>
      </c>
      <c r="J24" s="13" t="s">
        <v>22</v>
      </c>
    </row>
    <row r="25" spans="1:10" x14ac:dyDescent="0.25">
      <c r="A25" s="14">
        <f t="shared" si="1"/>
        <v>21</v>
      </c>
      <c r="B25" s="15" t="s">
        <v>10</v>
      </c>
      <c r="C25" s="8" t="s">
        <v>36</v>
      </c>
      <c r="D25" s="9"/>
      <c r="E25" s="9"/>
      <c r="F25" s="32"/>
      <c r="G25" s="23">
        <v>185</v>
      </c>
      <c r="H25" s="9"/>
      <c r="I25" s="9"/>
      <c r="J25" s="13" t="s">
        <v>22</v>
      </c>
    </row>
    <row r="26" spans="1:10" x14ac:dyDescent="0.25">
      <c r="A26" s="14">
        <f t="shared" si="1"/>
        <v>22</v>
      </c>
      <c r="B26" s="15" t="s">
        <v>10</v>
      </c>
      <c r="C26" s="8" t="s">
        <v>37</v>
      </c>
      <c r="D26" s="9"/>
      <c r="E26" s="9"/>
      <c r="F26" s="32"/>
      <c r="G26" s="23">
        <v>54</v>
      </c>
      <c r="H26" s="9"/>
      <c r="I26" s="9"/>
      <c r="J26" s="13" t="s">
        <v>22</v>
      </c>
    </row>
    <row r="27" spans="1:10" x14ac:dyDescent="0.25">
      <c r="A27" s="14">
        <f t="shared" si="1"/>
        <v>23</v>
      </c>
      <c r="B27" s="15" t="s">
        <v>10</v>
      </c>
      <c r="C27" s="8" t="s">
        <v>38</v>
      </c>
      <c r="D27" s="9"/>
      <c r="E27" s="9"/>
      <c r="F27" s="32"/>
      <c r="G27" s="23">
        <v>115</v>
      </c>
      <c r="H27" s="9"/>
      <c r="I27" s="9"/>
      <c r="J27" s="13" t="s">
        <v>22</v>
      </c>
    </row>
    <row r="28" spans="1:10" x14ac:dyDescent="0.25">
      <c r="A28" s="14">
        <f t="shared" si="1"/>
        <v>24</v>
      </c>
      <c r="B28" s="15" t="s">
        <v>10</v>
      </c>
      <c r="C28" s="8" t="s">
        <v>39</v>
      </c>
      <c r="D28" s="9"/>
      <c r="E28" s="9"/>
      <c r="F28" s="32"/>
      <c r="G28" s="23">
        <v>69</v>
      </c>
      <c r="H28" s="9"/>
      <c r="I28" s="9"/>
      <c r="J28" s="13" t="s">
        <v>22</v>
      </c>
    </row>
    <row r="29" spans="1:10" x14ac:dyDescent="0.25">
      <c r="A29" s="14">
        <f t="shared" si="1"/>
        <v>25</v>
      </c>
      <c r="B29" s="15" t="s">
        <v>10</v>
      </c>
      <c r="C29" s="8" t="s">
        <v>40</v>
      </c>
      <c r="D29" s="9"/>
      <c r="E29" s="9"/>
      <c r="F29" s="32"/>
      <c r="G29" s="23">
        <v>115</v>
      </c>
      <c r="H29" s="9"/>
      <c r="I29" s="9"/>
      <c r="J29" s="13" t="s">
        <v>22</v>
      </c>
    </row>
    <row r="30" spans="1:10" x14ac:dyDescent="0.25">
      <c r="A30" s="14"/>
      <c r="B30" s="15"/>
      <c r="C30" s="8"/>
      <c r="D30" s="9"/>
      <c r="E30" s="9"/>
      <c r="F30" s="32"/>
      <c r="G30" s="23"/>
      <c r="H30" s="9"/>
      <c r="I30" s="9"/>
      <c r="J30" s="13"/>
    </row>
    <row r="31" spans="1:10" x14ac:dyDescent="0.25">
      <c r="A31" s="6" t="s">
        <v>41</v>
      </c>
      <c r="B31" s="7" t="s">
        <v>42</v>
      </c>
      <c r="C31" s="8"/>
      <c r="D31" s="9" t="s">
        <v>8</v>
      </c>
      <c r="E31" s="10" t="s">
        <v>9</v>
      </c>
      <c r="F31" s="29">
        <f>SUM(F32:F42)</f>
        <v>305</v>
      </c>
      <c r="G31" s="30">
        <f>SUM(G32:G42)</f>
        <v>967</v>
      </c>
      <c r="H31" s="18"/>
      <c r="I31" s="18"/>
      <c r="J31" s="19"/>
    </row>
    <row r="32" spans="1:10" x14ac:dyDescent="0.25">
      <c r="A32" s="14">
        <v>26</v>
      </c>
      <c r="B32" s="15" t="s">
        <v>10</v>
      </c>
      <c r="C32" s="8" t="s">
        <v>43</v>
      </c>
      <c r="D32" s="9"/>
      <c r="E32" s="9"/>
      <c r="F32" s="16">
        <v>55</v>
      </c>
      <c r="G32" s="31">
        <v>55</v>
      </c>
      <c r="H32" s="18" t="s">
        <v>13</v>
      </c>
      <c r="I32" s="18" t="s">
        <v>13</v>
      </c>
      <c r="J32" s="19"/>
    </row>
    <row r="33" spans="1:10" x14ac:dyDescent="0.25">
      <c r="A33" s="14">
        <f t="shared" ref="A33:A42" si="2">A32+1</f>
        <v>27</v>
      </c>
      <c r="B33" s="15" t="s">
        <v>10</v>
      </c>
      <c r="C33" s="8" t="s">
        <v>44</v>
      </c>
      <c r="D33" s="9"/>
      <c r="E33" s="9"/>
      <c r="F33" s="16">
        <v>250</v>
      </c>
      <c r="G33" s="31">
        <v>250</v>
      </c>
      <c r="H33" s="18" t="s">
        <v>13</v>
      </c>
      <c r="I33" s="18" t="s">
        <v>13</v>
      </c>
      <c r="J33" s="19"/>
    </row>
    <row r="34" spans="1:10" x14ac:dyDescent="0.25">
      <c r="A34" s="14">
        <f t="shared" si="2"/>
        <v>28</v>
      </c>
      <c r="B34" s="15" t="s">
        <v>10</v>
      </c>
      <c r="C34" s="8" t="s">
        <v>45</v>
      </c>
      <c r="D34" s="9"/>
      <c r="E34" s="9"/>
      <c r="F34" s="16"/>
      <c r="G34" s="31">
        <v>65</v>
      </c>
      <c r="H34" s="18"/>
      <c r="I34" s="18"/>
      <c r="J34" s="19" t="s">
        <v>22</v>
      </c>
    </row>
    <row r="35" spans="1:10" x14ac:dyDescent="0.25">
      <c r="A35" s="14">
        <f t="shared" si="2"/>
        <v>29</v>
      </c>
      <c r="B35" s="15" t="s">
        <v>10</v>
      </c>
      <c r="C35" s="8" t="s">
        <v>46</v>
      </c>
      <c r="D35" s="9"/>
      <c r="E35" s="9"/>
      <c r="F35" s="16"/>
      <c r="G35" s="31">
        <v>85</v>
      </c>
      <c r="H35" s="18"/>
      <c r="I35" s="18"/>
      <c r="J35" s="19" t="s">
        <v>22</v>
      </c>
    </row>
    <row r="36" spans="1:10" x14ac:dyDescent="0.25">
      <c r="A36" s="14">
        <f t="shared" si="2"/>
        <v>30</v>
      </c>
      <c r="B36" s="15" t="s">
        <v>10</v>
      </c>
      <c r="C36" s="8" t="s">
        <v>47</v>
      </c>
      <c r="D36" s="9"/>
      <c r="E36" s="9"/>
      <c r="F36" s="16"/>
      <c r="G36" s="31">
        <v>65</v>
      </c>
      <c r="H36" s="18"/>
      <c r="I36" s="18"/>
      <c r="J36" s="19" t="s">
        <v>22</v>
      </c>
    </row>
    <row r="37" spans="1:10" x14ac:dyDescent="0.25">
      <c r="A37" s="14">
        <f t="shared" si="2"/>
        <v>31</v>
      </c>
      <c r="B37" s="15" t="s">
        <v>10</v>
      </c>
      <c r="C37" s="8" t="s">
        <v>48</v>
      </c>
      <c r="D37" s="9"/>
      <c r="E37" s="9"/>
      <c r="F37" s="16"/>
      <c r="G37" s="31">
        <v>52</v>
      </c>
      <c r="H37" s="18"/>
      <c r="I37" s="18"/>
      <c r="J37" s="19" t="s">
        <v>22</v>
      </c>
    </row>
    <row r="38" spans="1:10" x14ac:dyDescent="0.25">
      <c r="A38" s="14">
        <f t="shared" si="2"/>
        <v>32</v>
      </c>
      <c r="B38" s="15" t="s">
        <v>10</v>
      </c>
      <c r="C38" s="8" t="s">
        <v>49</v>
      </c>
      <c r="D38" s="9"/>
      <c r="E38" s="9"/>
      <c r="F38" s="16"/>
      <c r="G38" s="31">
        <v>118</v>
      </c>
      <c r="H38" s="18"/>
      <c r="I38" s="18"/>
      <c r="J38" s="19" t="s">
        <v>22</v>
      </c>
    </row>
    <row r="39" spans="1:10" x14ac:dyDescent="0.25">
      <c r="A39" s="14">
        <f t="shared" si="2"/>
        <v>33</v>
      </c>
      <c r="B39" s="15" t="s">
        <v>10</v>
      </c>
      <c r="C39" s="8" t="s">
        <v>50</v>
      </c>
      <c r="D39" s="9"/>
      <c r="E39" s="9"/>
      <c r="F39" s="16"/>
      <c r="G39" s="31">
        <v>50</v>
      </c>
      <c r="H39" s="18"/>
      <c r="I39" s="18"/>
      <c r="J39" s="19" t="s">
        <v>22</v>
      </c>
    </row>
    <row r="40" spans="1:10" x14ac:dyDescent="0.25">
      <c r="A40" s="14">
        <f t="shared" si="2"/>
        <v>34</v>
      </c>
      <c r="B40" s="15" t="s">
        <v>10</v>
      </c>
      <c r="C40" s="8" t="s">
        <v>51</v>
      </c>
      <c r="D40" s="9"/>
      <c r="E40" s="9"/>
      <c r="F40" s="16"/>
      <c r="G40" s="31">
        <v>78</v>
      </c>
      <c r="H40" s="18"/>
      <c r="I40" s="18"/>
      <c r="J40" s="19" t="s">
        <v>22</v>
      </c>
    </row>
    <row r="41" spans="1:10" x14ac:dyDescent="0.25">
      <c r="A41" s="14">
        <f t="shared" si="2"/>
        <v>35</v>
      </c>
      <c r="B41" s="15" t="s">
        <v>10</v>
      </c>
      <c r="C41" s="8" t="s">
        <v>52</v>
      </c>
      <c r="D41" s="9"/>
      <c r="E41" s="9"/>
      <c r="F41" s="16"/>
      <c r="G41" s="31">
        <v>86</v>
      </c>
      <c r="H41" s="18"/>
      <c r="I41" s="18"/>
      <c r="J41" s="19" t="s">
        <v>22</v>
      </c>
    </row>
    <row r="42" spans="1:10" x14ac:dyDescent="0.25">
      <c r="A42" s="14">
        <f t="shared" si="2"/>
        <v>36</v>
      </c>
      <c r="B42" s="15" t="s">
        <v>10</v>
      </c>
      <c r="C42" s="8" t="s">
        <v>53</v>
      </c>
      <c r="D42" s="9"/>
      <c r="E42" s="9"/>
      <c r="F42" s="16"/>
      <c r="G42" s="31">
        <v>63</v>
      </c>
      <c r="H42" s="18"/>
      <c r="I42" s="18"/>
      <c r="J42" s="19" t="s">
        <v>22</v>
      </c>
    </row>
    <row r="43" spans="1:10" x14ac:dyDescent="0.25">
      <c r="A43" s="14"/>
      <c r="B43" s="15"/>
      <c r="C43" s="8"/>
      <c r="D43" s="9"/>
      <c r="E43" s="9"/>
      <c r="F43" s="16"/>
      <c r="G43" s="31"/>
      <c r="H43" s="18"/>
      <c r="I43" s="18"/>
      <c r="J43" s="19"/>
    </row>
    <row r="44" spans="1:10" x14ac:dyDescent="0.25">
      <c r="A44" s="6" t="s">
        <v>54</v>
      </c>
      <c r="B44" s="7" t="s">
        <v>55</v>
      </c>
      <c r="C44" s="8"/>
      <c r="D44" s="9" t="s">
        <v>8</v>
      </c>
      <c r="E44" s="10" t="s">
        <v>9</v>
      </c>
      <c r="F44" s="29">
        <f>SUM(F45:F52)</f>
        <v>111</v>
      </c>
      <c r="G44" s="30">
        <f>SUM(G45:G52)</f>
        <v>560</v>
      </c>
      <c r="H44" s="18"/>
      <c r="I44" s="18"/>
      <c r="J44" s="19"/>
    </row>
    <row r="45" spans="1:10" x14ac:dyDescent="0.25">
      <c r="A45" s="14">
        <v>37</v>
      </c>
      <c r="B45" s="15" t="s">
        <v>10</v>
      </c>
      <c r="C45" s="8" t="s">
        <v>56</v>
      </c>
      <c r="D45" s="9"/>
      <c r="E45" s="9"/>
      <c r="F45" s="16">
        <v>61</v>
      </c>
      <c r="G45" s="31">
        <v>61</v>
      </c>
      <c r="H45" s="18" t="s">
        <v>13</v>
      </c>
      <c r="I45" s="18" t="s">
        <v>13</v>
      </c>
      <c r="J45" s="19"/>
    </row>
    <row r="46" spans="1:10" x14ac:dyDescent="0.25">
      <c r="A46" s="14">
        <f t="shared" ref="A46:A52" si="3">A45+1</f>
        <v>38</v>
      </c>
      <c r="B46" s="15" t="s">
        <v>10</v>
      </c>
      <c r="C46" s="8" t="s">
        <v>57</v>
      </c>
      <c r="D46" s="9"/>
      <c r="E46" s="9"/>
      <c r="F46" s="33">
        <v>50</v>
      </c>
      <c r="G46" s="34">
        <v>50</v>
      </c>
      <c r="H46" s="18" t="s">
        <v>13</v>
      </c>
      <c r="I46" s="18" t="s">
        <v>14</v>
      </c>
      <c r="J46" s="13"/>
    </row>
    <row r="47" spans="1:10" x14ac:dyDescent="0.25">
      <c r="A47" s="14">
        <f t="shared" si="3"/>
        <v>39</v>
      </c>
      <c r="B47" s="15" t="s">
        <v>10</v>
      </c>
      <c r="C47" s="8" t="s">
        <v>58</v>
      </c>
      <c r="D47" s="9"/>
      <c r="E47" s="9"/>
      <c r="F47" s="33"/>
      <c r="G47" s="34">
        <v>86</v>
      </c>
      <c r="H47" s="18" t="s">
        <v>13</v>
      </c>
      <c r="I47" s="18" t="s">
        <v>14</v>
      </c>
      <c r="J47" s="13" t="s">
        <v>22</v>
      </c>
    </row>
    <row r="48" spans="1:10" x14ac:dyDescent="0.25">
      <c r="A48" s="14">
        <f t="shared" si="3"/>
        <v>40</v>
      </c>
      <c r="B48" s="15" t="s">
        <v>10</v>
      </c>
      <c r="C48" s="8" t="s">
        <v>59</v>
      </c>
      <c r="D48" s="9"/>
      <c r="E48" s="9"/>
      <c r="F48" s="33"/>
      <c r="G48" s="34">
        <v>85</v>
      </c>
      <c r="H48" s="35"/>
      <c r="I48" s="35"/>
      <c r="J48" s="13" t="s">
        <v>22</v>
      </c>
    </row>
    <row r="49" spans="1:10" x14ac:dyDescent="0.25">
      <c r="A49" s="14">
        <f t="shared" si="3"/>
        <v>41</v>
      </c>
      <c r="B49" s="15" t="s">
        <v>10</v>
      </c>
      <c r="C49" s="8" t="s">
        <v>60</v>
      </c>
      <c r="D49" s="9"/>
      <c r="E49" s="9"/>
      <c r="F49" s="33"/>
      <c r="G49" s="34">
        <v>75</v>
      </c>
      <c r="H49" s="35"/>
      <c r="I49" s="35"/>
      <c r="J49" s="13" t="s">
        <v>22</v>
      </c>
    </row>
    <row r="50" spans="1:10" x14ac:dyDescent="0.25">
      <c r="A50" s="14">
        <f t="shared" si="3"/>
        <v>42</v>
      </c>
      <c r="B50" s="15" t="s">
        <v>10</v>
      </c>
      <c r="C50" s="8" t="s">
        <v>61</v>
      </c>
      <c r="D50" s="9"/>
      <c r="E50" s="9"/>
      <c r="F50" s="33"/>
      <c r="G50" s="34">
        <v>50</v>
      </c>
      <c r="H50" s="35"/>
      <c r="I50" s="35"/>
      <c r="J50" s="13" t="s">
        <v>22</v>
      </c>
    </row>
    <row r="51" spans="1:10" x14ac:dyDescent="0.25">
      <c r="A51" s="14">
        <f t="shared" si="3"/>
        <v>43</v>
      </c>
      <c r="B51" s="15" t="s">
        <v>10</v>
      </c>
      <c r="C51" s="8" t="s">
        <v>62</v>
      </c>
      <c r="D51" s="9"/>
      <c r="E51" s="9"/>
      <c r="F51" s="33"/>
      <c r="G51" s="34">
        <v>65</v>
      </c>
      <c r="H51" s="35"/>
      <c r="I51" s="35"/>
      <c r="J51" s="13" t="s">
        <v>22</v>
      </c>
    </row>
    <row r="52" spans="1:10" x14ac:dyDescent="0.25">
      <c r="A52" s="14">
        <f t="shared" si="3"/>
        <v>44</v>
      </c>
      <c r="B52" s="15" t="s">
        <v>10</v>
      </c>
      <c r="C52" s="8" t="s">
        <v>63</v>
      </c>
      <c r="D52" s="9"/>
      <c r="E52" s="9"/>
      <c r="F52" s="33"/>
      <c r="G52" s="34">
        <v>88</v>
      </c>
      <c r="H52" s="35"/>
      <c r="I52" s="35"/>
      <c r="J52" s="13" t="s">
        <v>22</v>
      </c>
    </row>
    <row r="53" spans="1:10" x14ac:dyDescent="0.25">
      <c r="A53" s="14"/>
      <c r="B53" s="15"/>
      <c r="C53" s="8"/>
      <c r="D53" s="9"/>
      <c r="E53" s="9"/>
      <c r="F53" s="33"/>
      <c r="G53" s="23"/>
      <c r="H53" s="9"/>
      <c r="I53" s="9"/>
      <c r="J53" s="13"/>
    </row>
    <row r="54" spans="1:10" x14ac:dyDescent="0.25">
      <c r="A54" s="6" t="s">
        <v>64</v>
      </c>
      <c r="B54" s="7" t="s">
        <v>65</v>
      </c>
      <c r="C54" s="8"/>
      <c r="D54" s="9" t="s">
        <v>8</v>
      </c>
      <c r="E54" s="10" t="s">
        <v>9</v>
      </c>
      <c r="F54" s="36">
        <f>SUM(F55)</f>
        <v>119</v>
      </c>
      <c r="G54" s="37">
        <f>SUM(G55)</f>
        <v>119</v>
      </c>
      <c r="H54" s="18"/>
      <c r="I54" s="18"/>
      <c r="J54" s="19"/>
    </row>
    <row r="55" spans="1:10" x14ac:dyDescent="0.25">
      <c r="A55" s="14">
        <v>45</v>
      </c>
      <c r="B55" s="15" t="s">
        <v>10</v>
      </c>
      <c r="C55" s="8" t="s">
        <v>66</v>
      </c>
      <c r="D55" s="9"/>
      <c r="E55" s="9"/>
      <c r="F55" s="33">
        <v>119</v>
      </c>
      <c r="G55" s="23">
        <v>119</v>
      </c>
      <c r="H55" s="18" t="s">
        <v>13</v>
      </c>
      <c r="I55" s="18" t="s">
        <v>14</v>
      </c>
      <c r="J55" s="13"/>
    </row>
    <row r="56" spans="1:10" x14ac:dyDescent="0.25">
      <c r="A56" s="14"/>
      <c r="B56" s="15"/>
      <c r="C56" s="8"/>
      <c r="D56" s="9"/>
      <c r="E56" s="9"/>
      <c r="F56" s="33"/>
      <c r="G56" s="23"/>
      <c r="H56" s="9"/>
      <c r="I56" s="9"/>
      <c r="J56" s="13"/>
    </row>
    <row r="57" spans="1:10" x14ac:dyDescent="0.25">
      <c r="A57" s="6" t="s">
        <v>67</v>
      </c>
      <c r="B57" s="7" t="s">
        <v>68</v>
      </c>
      <c r="C57" s="8"/>
      <c r="D57" s="9" t="s">
        <v>8</v>
      </c>
      <c r="E57" s="10" t="s">
        <v>9</v>
      </c>
      <c r="F57" s="36">
        <f>SUM(F58:F62)</f>
        <v>0</v>
      </c>
      <c r="G57" s="37">
        <f>SUM(G58:G62)</f>
        <v>690</v>
      </c>
      <c r="H57" s="18"/>
      <c r="I57" s="18"/>
      <c r="J57" s="19"/>
    </row>
    <row r="58" spans="1:10" x14ac:dyDescent="0.25">
      <c r="A58" s="14">
        <v>46</v>
      </c>
      <c r="B58" s="15" t="s">
        <v>10</v>
      </c>
      <c r="C58" s="8" t="s">
        <v>69</v>
      </c>
      <c r="D58" s="9"/>
      <c r="E58" s="9"/>
      <c r="F58" s="33">
        <f>30-30</f>
        <v>0</v>
      </c>
      <c r="G58" s="23">
        <f>70-70</f>
        <v>0</v>
      </c>
      <c r="H58" s="18" t="s">
        <v>13</v>
      </c>
      <c r="I58" s="18" t="s">
        <v>13</v>
      </c>
      <c r="J58" s="13" t="s">
        <v>70</v>
      </c>
    </row>
    <row r="59" spans="1:10" x14ac:dyDescent="0.25">
      <c r="A59" s="14">
        <f>A58+1</f>
        <v>47</v>
      </c>
      <c r="B59" s="15" t="s">
        <v>10</v>
      </c>
      <c r="C59" s="8" t="s">
        <v>71</v>
      </c>
      <c r="D59" s="9"/>
      <c r="E59" s="9"/>
      <c r="F59" s="33"/>
      <c r="G59" s="23">
        <v>125</v>
      </c>
      <c r="H59" s="9"/>
      <c r="I59" s="9"/>
      <c r="J59" s="13" t="s">
        <v>22</v>
      </c>
    </row>
    <row r="60" spans="1:10" x14ac:dyDescent="0.25">
      <c r="A60" s="14">
        <f>A59+1</f>
        <v>48</v>
      </c>
      <c r="B60" s="15" t="s">
        <v>10</v>
      </c>
      <c r="C60" s="8" t="s">
        <v>72</v>
      </c>
      <c r="D60" s="9"/>
      <c r="E60" s="9"/>
      <c r="F60" s="33"/>
      <c r="G60" s="23">
        <v>130</v>
      </c>
      <c r="H60" s="9"/>
      <c r="I60" s="9"/>
      <c r="J60" s="13" t="s">
        <v>22</v>
      </c>
    </row>
    <row r="61" spans="1:10" x14ac:dyDescent="0.25">
      <c r="A61" s="14">
        <f>A60+1</f>
        <v>49</v>
      </c>
      <c r="B61" s="15" t="s">
        <v>10</v>
      </c>
      <c r="C61" s="8" t="s">
        <v>73</v>
      </c>
      <c r="D61" s="9"/>
      <c r="E61" s="9"/>
      <c r="F61" s="33"/>
      <c r="G61" s="23">
        <v>185</v>
      </c>
      <c r="H61" s="9"/>
      <c r="I61" s="9"/>
      <c r="J61" s="13" t="s">
        <v>22</v>
      </c>
    </row>
    <row r="62" spans="1:10" ht="15.75" thickBot="1" x14ac:dyDescent="0.3">
      <c r="A62" s="38">
        <f>A61+1</f>
        <v>50</v>
      </c>
      <c r="B62" s="39" t="s">
        <v>10</v>
      </c>
      <c r="C62" s="40" t="s">
        <v>74</v>
      </c>
      <c r="D62" s="41"/>
      <c r="E62" s="41"/>
      <c r="F62" s="42"/>
      <c r="G62" s="43">
        <v>250</v>
      </c>
      <c r="H62" s="41"/>
      <c r="I62" s="41"/>
      <c r="J62" s="44" t="s">
        <v>22</v>
      </c>
    </row>
    <row r="63" spans="1:10" x14ac:dyDescent="0.25">
      <c r="A63" s="45"/>
      <c r="B63" s="46"/>
      <c r="C63" s="47"/>
      <c r="D63" s="48"/>
      <c r="E63" s="48"/>
      <c r="F63" s="49"/>
      <c r="G63" s="50"/>
      <c r="H63" s="48"/>
      <c r="I63" s="48"/>
      <c r="J63" s="51"/>
    </row>
    <row r="64" spans="1:10" x14ac:dyDescent="0.25">
      <c r="A64" s="6" t="s">
        <v>75</v>
      </c>
      <c r="B64" s="7" t="s">
        <v>76</v>
      </c>
      <c r="C64" s="8"/>
      <c r="D64" s="9" t="s">
        <v>8</v>
      </c>
      <c r="E64" s="10" t="s">
        <v>9</v>
      </c>
      <c r="F64" s="36">
        <f>SUM(F65:F66)</f>
        <v>60</v>
      </c>
      <c r="G64" s="37">
        <f>SUM(G65:G66)</f>
        <v>275</v>
      </c>
      <c r="H64" s="18"/>
      <c r="I64" s="18"/>
      <c r="J64" s="19"/>
    </row>
    <row r="65" spans="1:10" x14ac:dyDescent="0.25">
      <c r="A65" s="14">
        <v>51</v>
      </c>
      <c r="B65" s="15" t="s">
        <v>10</v>
      </c>
      <c r="C65" s="8" t="s">
        <v>77</v>
      </c>
      <c r="D65" s="9"/>
      <c r="E65" s="9"/>
      <c r="F65" s="33">
        <v>60</v>
      </c>
      <c r="G65" s="23">
        <v>60</v>
      </c>
      <c r="H65" s="9"/>
      <c r="I65" s="9"/>
      <c r="J65" s="13"/>
    </row>
    <row r="66" spans="1:10" x14ac:dyDescent="0.25">
      <c r="A66" s="52">
        <f>A65+1</f>
        <v>52</v>
      </c>
      <c r="B66" s="53" t="s">
        <v>10</v>
      </c>
      <c r="C66" s="54" t="s">
        <v>78</v>
      </c>
      <c r="D66" s="55"/>
      <c r="E66" s="55"/>
      <c r="F66" s="56"/>
      <c r="G66" s="57">
        <v>215</v>
      </c>
      <c r="H66" s="55"/>
      <c r="I66" s="55"/>
      <c r="J66" s="58" t="s">
        <v>22</v>
      </c>
    </row>
    <row r="67" spans="1:10" x14ac:dyDescent="0.25">
      <c r="A67" s="59"/>
      <c r="B67" s="60"/>
      <c r="C67" s="61"/>
      <c r="D67" s="62"/>
      <c r="E67" s="62"/>
      <c r="F67" s="63"/>
      <c r="G67" s="64"/>
      <c r="H67" s="62"/>
      <c r="I67" s="62"/>
      <c r="J67" s="65"/>
    </row>
    <row r="68" spans="1:10" x14ac:dyDescent="0.25">
      <c r="A68" s="6" t="s">
        <v>79</v>
      </c>
      <c r="B68" s="7" t="s">
        <v>80</v>
      </c>
      <c r="C68" s="8"/>
      <c r="D68" s="9" t="s">
        <v>8</v>
      </c>
      <c r="E68" s="10" t="s">
        <v>9</v>
      </c>
      <c r="F68" s="36">
        <f>SUM(F69:F70)</f>
        <v>125</v>
      </c>
      <c r="G68" s="37">
        <f>SUM(G69:G70)</f>
        <v>125</v>
      </c>
      <c r="H68" s="18"/>
      <c r="I68" s="18"/>
      <c r="J68" s="19"/>
    </row>
    <row r="69" spans="1:10" x14ac:dyDescent="0.25">
      <c r="A69" s="14">
        <f>A66+1</f>
        <v>53</v>
      </c>
      <c r="B69" s="15" t="s">
        <v>10</v>
      </c>
      <c r="C69" s="8" t="s">
        <v>81</v>
      </c>
      <c r="D69" s="9"/>
      <c r="E69" s="9"/>
      <c r="F69" s="33">
        <v>125</v>
      </c>
      <c r="G69" s="66">
        <v>125</v>
      </c>
      <c r="H69" s="35"/>
      <c r="I69" s="35"/>
      <c r="J69" s="13"/>
    </row>
    <row r="70" spans="1:10" x14ac:dyDescent="0.25">
      <c r="A70" s="14">
        <f>A69+1</f>
        <v>54</v>
      </c>
      <c r="B70" s="15" t="s">
        <v>10</v>
      </c>
      <c r="C70" s="8" t="s">
        <v>82</v>
      </c>
      <c r="D70" s="9"/>
      <c r="E70" s="9"/>
      <c r="F70" s="33">
        <f>96-96</f>
        <v>0</v>
      </c>
      <c r="G70" s="66">
        <f>96-96</f>
        <v>0</v>
      </c>
      <c r="H70" s="35"/>
      <c r="I70" s="35"/>
      <c r="J70" s="13" t="s">
        <v>70</v>
      </c>
    </row>
    <row r="71" spans="1:10" x14ac:dyDescent="0.25">
      <c r="A71" s="67"/>
      <c r="B71" s="15"/>
      <c r="C71" s="8"/>
      <c r="D71" s="9"/>
      <c r="E71" s="9"/>
      <c r="F71" s="33"/>
      <c r="G71" s="23"/>
      <c r="H71" s="9"/>
      <c r="I71" s="9"/>
      <c r="J71" s="13"/>
    </row>
    <row r="72" spans="1:10" x14ac:dyDescent="0.25">
      <c r="A72" s="6" t="s">
        <v>83</v>
      </c>
      <c r="B72" s="7" t="s">
        <v>84</v>
      </c>
      <c r="C72" s="8"/>
      <c r="D72" s="9" t="s">
        <v>8</v>
      </c>
      <c r="E72" s="10" t="s">
        <v>9</v>
      </c>
      <c r="F72" s="36">
        <f>SUM(F73:F74)</f>
        <v>30</v>
      </c>
      <c r="G72" s="37">
        <f>SUM(G73:G74)</f>
        <v>70</v>
      </c>
      <c r="H72" s="18"/>
      <c r="I72" s="18"/>
      <c r="J72" s="19"/>
    </row>
    <row r="73" spans="1:10" x14ac:dyDescent="0.25">
      <c r="A73" s="14">
        <f>A70+1</f>
        <v>55</v>
      </c>
      <c r="B73" s="15" t="s">
        <v>10</v>
      </c>
      <c r="C73" s="8" t="s">
        <v>85</v>
      </c>
      <c r="D73" s="9"/>
      <c r="E73" s="9"/>
      <c r="F73" s="33">
        <v>30</v>
      </c>
      <c r="G73" s="66">
        <v>70</v>
      </c>
      <c r="H73" s="35"/>
      <c r="I73" s="35"/>
      <c r="J73" s="13"/>
    </row>
    <row r="74" spans="1:10" x14ac:dyDescent="0.25">
      <c r="A74" s="14">
        <f>A73+1</f>
        <v>56</v>
      </c>
      <c r="B74" s="15" t="s">
        <v>10</v>
      </c>
      <c r="C74" s="8" t="s">
        <v>86</v>
      </c>
      <c r="D74" s="9"/>
      <c r="E74" s="9"/>
      <c r="F74" s="33">
        <f>18-18</f>
        <v>0</v>
      </c>
      <c r="G74" s="66">
        <f>58-58</f>
        <v>0</v>
      </c>
      <c r="H74" s="35"/>
      <c r="I74" s="35"/>
      <c r="J74" s="13" t="s">
        <v>70</v>
      </c>
    </row>
    <row r="75" spans="1:10" x14ac:dyDescent="0.25">
      <c r="A75" s="67"/>
      <c r="B75" s="15"/>
      <c r="C75" s="8"/>
      <c r="D75" s="9"/>
      <c r="E75" s="9"/>
      <c r="F75" s="32"/>
      <c r="G75" s="23"/>
      <c r="H75" s="9"/>
      <c r="I75" s="9"/>
      <c r="J75" s="13"/>
    </row>
    <row r="76" spans="1:10" x14ac:dyDescent="0.25">
      <c r="A76" s="6" t="s">
        <v>87</v>
      </c>
      <c r="B76" s="7" t="s">
        <v>88</v>
      </c>
      <c r="C76" s="8"/>
      <c r="D76" s="9" t="s">
        <v>8</v>
      </c>
      <c r="E76" s="10" t="s">
        <v>9</v>
      </c>
      <c r="F76" s="29">
        <f>SUM(F77:F94)</f>
        <v>1300</v>
      </c>
      <c r="G76" s="30">
        <f>SUM(G77:G94)</f>
        <v>3056</v>
      </c>
      <c r="H76" s="18"/>
      <c r="I76" s="18"/>
      <c r="J76" s="19"/>
    </row>
    <row r="77" spans="1:10" x14ac:dyDescent="0.25">
      <c r="A77" s="14">
        <f>A74+1</f>
        <v>57</v>
      </c>
      <c r="B77" s="15" t="s">
        <v>10</v>
      </c>
      <c r="C77" s="8" t="s">
        <v>89</v>
      </c>
      <c r="D77" s="9"/>
      <c r="E77" s="9"/>
      <c r="F77" s="16">
        <v>55</v>
      </c>
      <c r="G77" s="17">
        <v>55</v>
      </c>
      <c r="H77" s="18"/>
      <c r="I77" s="18"/>
      <c r="J77" s="19"/>
    </row>
    <row r="78" spans="1:10" x14ac:dyDescent="0.25">
      <c r="A78" s="14">
        <f t="shared" ref="A78:A94" si="4">A77+1</f>
        <v>58</v>
      </c>
      <c r="B78" s="15" t="s">
        <v>10</v>
      </c>
      <c r="C78" s="8" t="s">
        <v>90</v>
      </c>
      <c r="D78" s="9"/>
      <c r="E78" s="9"/>
      <c r="F78" s="16">
        <v>200</v>
      </c>
      <c r="G78" s="17">
        <v>200</v>
      </c>
      <c r="H78" s="18"/>
      <c r="I78" s="18"/>
      <c r="J78" s="19"/>
    </row>
    <row r="79" spans="1:10" x14ac:dyDescent="0.25">
      <c r="A79" s="14">
        <f>A78+1</f>
        <v>59</v>
      </c>
      <c r="B79" s="15" t="s">
        <v>10</v>
      </c>
      <c r="C79" s="8" t="s">
        <v>91</v>
      </c>
      <c r="D79" s="9"/>
      <c r="E79" s="9"/>
      <c r="F79" s="33">
        <v>100</v>
      </c>
      <c r="G79" s="66">
        <v>100</v>
      </c>
      <c r="H79" s="35"/>
      <c r="I79" s="35"/>
      <c r="J79" s="13"/>
    </row>
    <row r="80" spans="1:10" x14ac:dyDescent="0.25">
      <c r="A80" s="14">
        <f t="shared" si="4"/>
        <v>60</v>
      </c>
      <c r="B80" s="15" t="s">
        <v>10</v>
      </c>
      <c r="C80" s="8" t="s">
        <v>92</v>
      </c>
      <c r="D80" s="9"/>
      <c r="E80" s="9"/>
      <c r="F80" s="33">
        <v>115</v>
      </c>
      <c r="G80" s="66">
        <v>115</v>
      </c>
      <c r="H80" s="35"/>
      <c r="I80" s="35"/>
      <c r="J80" s="13"/>
    </row>
    <row r="81" spans="1:10" x14ac:dyDescent="0.25">
      <c r="A81" s="68">
        <f t="shared" si="4"/>
        <v>61</v>
      </c>
      <c r="B81" s="69" t="s">
        <v>10</v>
      </c>
      <c r="C81" s="70" t="s">
        <v>93</v>
      </c>
      <c r="D81" s="71"/>
      <c r="E81" s="71"/>
      <c r="F81" s="72">
        <v>55</v>
      </c>
      <c r="G81" s="73">
        <v>55</v>
      </c>
      <c r="H81" s="74" t="s">
        <v>13</v>
      </c>
      <c r="I81" s="74" t="s">
        <v>13</v>
      </c>
      <c r="J81" s="75"/>
    </row>
    <row r="82" spans="1:10" x14ac:dyDescent="0.25">
      <c r="A82" s="76">
        <f t="shared" si="4"/>
        <v>62</v>
      </c>
      <c r="B82" s="3" t="s">
        <v>10</v>
      </c>
      <c r="C82" s="4" t="s">
        <v>94</v>
      </c>
      <c r="D82" s="5"/>
      <c r="E82" s="5"/>
      <c r="F82" s="27">
        <v>100</v>
      </c>
      <c r="G82" s="77">
        <v>100</v>
      </c>
      <c r="H82" s="78" t="s">
        <v>13</v>
      </c>
      <c r="I82" s="78" t="s">
        <v>13</v>
      </c>
      <c r="J82" s="79"/>
    </row>
    <row r="83" spans="1:10" x14ac:dyDescent="0.25">
      <c r="A83" s="14">
        <f t="shared" si="4"/>
        <v>63</v>
      </c>
      <c r="B83" s="15" t="s">
        <v>10</v>
      </c>
      <c r="C83" s="8" t="s">
        <v>95</v>
      </c>
      <c r="D83" s="9"/>
      <c r="E83" s="9"/>
      <c r="F83" s="16">
        <v>75</v>
      </c>
      <c r="G83" s="17">
        <v>100</v>
      </c>
      <c r="H83" s="18"/>
      <c r="I83" s="18"/>
      <c r="J83" s="19"/>
    </row>
    <row r="84" spans="1:10" x14ac:dyDescent="0.25">
      <c r="A84" s="14">
        <f t="shared" si="4"/>
        <v>64</v>
      </c>
      <c r="B84" s="20" t="s">
        <v>10</v>
      </c>
      <c r="C84" s="8" t="s">
        <v>96</v>
      </c>
      <c r="D84" s="9"/>
      <c r="E84" s="9"/>
      <c r="F84" s="16">
        <v>50</v>
      </c>
      <c r="G84" s="17">
        <v>50</v>
      </c>
      <c r="H84" s="18"/>
      <c r="I84" s="18"/>
      <c r="J84" s="19"/>
    </row>
    <row r="85" spans="1:10" x14ac:dyDescent="0.25">
      <c r="A85" s="14">
        <f t="shared" si="4"/>
        <v>65</v>
      </c>
      <c r="B85" s="15" t="s">
        <v>10</v>
      </c>
      <c r="C85" s="8" t="s">
        <v>97</v>
      </c>
      <c r="D85" s="9"/>
      <c r="E85" s="9"/>
      <c r="F85" s="16">
        <v>550</v>
      </c>
      <c r="G85" s="31">
        <v>950</v>
      </c>
      <c r="H85" s="18" t="s">
        <v>13</v>
      </c>
      <c r="I85" s="18" t="s">
        <v>13</v>
      </c>
      <c r="J85" s="19"/>
    </row>
    <row r="86" spans="1:10" x14ac:dyDescent="0.25">
      <c r="A86" s="14">
        <f t="shared" si="4"/>
        <v>66</v>
      </c>
      <c r="B86" s="15" t="s">
        <v>10</v>
      </c>
      <c r="C86" s="8" t="s">
        <v>98</v>
      </c>
      <c r="D86" s="9"/>
      <c r="E86" s="9"/>
      <c r="F86" s="16"/>
      <c r="G86" s="31">
        <v>500</v>
      </c>
      <c r="H86" s="18" t="s">
        <v>13</v>
      </c>
      <c r="I86" s="18" t="s">
        <v>14</v>
      </c>
      <c r="J86" s="19" t="s">
        <v>22</v>
      </c>
    </row>
    <row r="87" spans="1:10" x14ac:dyDescent="0.25">
      <c r="A87" s="14">
        <f t="shared" si="4"/>
        <v>67</v>
      </c>
      <c r="B87" s="15" t="s">
        <v>10</v>
      </c>
      <c r="C87" s="8" t="s">
        <v>99</v>
      </c>
      <c r="D87" s="9"/>
      <c r="E87" s="9"/>
      <c r="F87" s="16"/>
      <c r="G87" s="31">
        <v>100</v>
      </c>
      <c r="H87" s="18"/>
      <c r="I87" s="18"/>
      <c r="J87" s="19" t="s">
        <v>22</v>
      </c>
    </row>
    <row r="88" spans="1:10" x14ac:dyDescent="0.25">
      <c r="A88" s="14">
        <f t="shared" si="4"/>
        <v>68</v>
      </c>
      <c r="B88" s="15" t="s">
        <v>10</v>
      </c>
      <c r="C88" s="8" t="s">
        <v>100</v>
      </c>
      <c r="D88" s="9"/>
      <c r="E88" s="9"/>
      <c r="F88" s="16"/>
      <c r="G88" s="31">
        <v>85</v>
      </c>
      <c r="H88" s="18"/>
      <c r="I88" s="18"/>
      <c r="J88" s="19" t="s">
        <v>22</v>
      </c>
    </row>
    <row r="89" spans="1:10" x14ac:dyDescent="0.25">
      <c r="A89" s="14">
        <f t="shared" si="4"/>
        <v>69</v>
      </c>
      <c r="B89" s="15" t="s">
        <v>10</v>
      </c>
      <c r="C89" s="8" t="s">
        <v>101</v>
      </c>
      <c r="D89" s="9"/>
      <c r="E89" s="9"/>
      <c r="F89" s="16"/>
      <c r="G89" s="31">
        <f>120-120</f>
        <v>0</v>
      </c>
      <c r="H89" s="18"/>
      <c r="I89" s="18"/>
      <c r="J89" s="19" t="s">
        <v>70</v>
      </c>
    </row>
    <row r="90" spans="1:10" x14ac:dyDescent="0.25">
      <c r="A90" s="14">
        <f t="shared" si="4"/>
        <v>70</v>
      </c>
      <c r="B90" s="15" t="s">
        <v>10</v>
      </c>
      <c r="C90" s="8" t="s">
        <v>102</v>
      </c>
      <c r="D90" s="9"/>
      <c r="E90" s="9"/>
      <c r="F90" s="16"/>
      <c r="G90" s="31">
        <v>78</v>
      </c>
      <c r="H90" s="18"/>
      <c r="I90" s="18"/>
      <c r="J90" s="19" t="s">
        <v>22</v>
      </c>
    </row>
    <row r="91" spans="1:10" x14ac:dyDescent="0.25">
      <c r="A91" s="14">
        <f t="shared" si="4"/>
        <v>71</v>
      </c>
      <c r="B91" s="15" t="s">
        <v>10</v>
      </c>
      <c r="C91" s="8" t="s">
        <v>103</v>
      </c>
      <c r="D91" s="9"/>
      <c r="E91" s="9"/>
      <c r="F91" s="16"/>
      <c r="G91" s="31">
        <v>65</v>
      </c>
      <c r="H91" s="18"/>
      <c r="I91" s="18"/>
      <c r="J91" s="19" t="s">
        <v>22</v>
      </c>
    </row>
    <row r="92" spans="1:10" x14ac:dyDescent="0.25">
      <c r="A92" s="14">
        <f t="shared" si="4"/>
        <v>72</v>
      </c>
      <c r="B92" s="15" t="s">
        <v>10</v>
      </c>
      <c r="C92" s="8" t="s">
        <v>104</v>
      </c>
      <c r="D92" s="9"/>
      <c r="E92" s="9"/>
      <c r="F92" s="16"/>
      <c r="G92" s="31">
        <v>78</v>
      </c>
      <c r="H92" s="18"/>
      <c r="I92" s="18"/>
      <c r="J92" s="19" t="s">
        <v>22</v>
      </c>
    </row>
    <row r="93" spans="1:10" x14ac:dyDescent="0.25">
      <c r="A93" s="14">
        <f t="shared" si="4"/>
        <v>73</v>
      </c>
      <c r="B93" s="15" t="s">
        <v>10</v>
      </c>
      <c r="C93" s="8" t="s">
        <v>105</v>
      </c>
      <c r="D93" s="9"/>
      <c r="E93" s="9"/>
      <c r="F93" s="16"/>
      <c r="G93" s="31">
        <v>350</v>
      </c>
      <c r="H93" s="18"/>
      <c r="I93" s="18"/>
      <c r="J93" s="19" t="s">
        <v>22</v>
      </c>
    </row>
    <row r="94" spans="1:10" x14ac:dyDescent="0.25">
      <c r="A94" s="14">
        <f t="shared" si="4"/>
        <v>74</v>
      </c>
      <c r="B94" s="15" t="s">
        <v>10</v>
      </c>
      <c r="C94" s="8" t="s">
        <v>106</v>
      </c>
      <c r="D94" s="9"/>
      <c r="E94" s="9"/>
      <c r="F94" s="16"/>
      <c r="G94" s="31">
        <v>75</v>
      </c>
      <c r="H94" s="18"/>
      <c r="I94" s="18"/>
      <c r="J94" s="19" t="s">
        <v>22</v>
      </c>
    </row>
    <row r="95" spans="1:10" x14ac:dyDescent="0.25">
      <c r="A95" s="14"/>
      <c r="B95" s="15"/>
      <c r="C95" s="8"/>
      <c r="D95" s="9"/>
      <c r="E95" s="9"/>
      <c r="F95" s="16"/>
      <c r="G95" s="31"/>
      <c r="H95" s="18"/>
      <c r="I95" s="18"/>
      <c r="J95" s="19"/>
    </row>
    <row r="96" spans="1:10" x14ac:dyDescent="0.25">
      <c r="A96" s="6" t="s">
        <v>107</v>
      </c>
      <c r="B96" s="7" t="s">
        <v>108</v>
      </c>
      <c r="C96" s="8"/>
      <c r="D96" s="9" t="s">
        <v>8</v>
      </c>
      <c r="E96" s="10" t="s">
        <v>9</v>
      </c>
      <c r="F96" s="29">
        <f>SUM(F97:F104)</f>
        <v>127</v>
      </c>
      <c r="G96" s="30">
        <f>SUM(G97:G104)</f>
        <v>885</v>
      </c>
      <c r="H96" s="18"/>
      <c r="I96" s="18"/>
      <c r="J96" s="19"/>
    </row>
    <row r="97" spans="1:10" x14ac:dyDescent="0.25">
      <c r="A97" s="14">
        <f>A94+1</f>
        <v>75</v>
      </c>
      <c r="B97" s="15" t="s">
        <v>10</v>
      </c>
      <c r="C97" s="8" t="s">
        <v>109</v>
      </c>
      <c r="D97" s="9"/>
      <c r="E97" s="9"/>
      <c r="F97" s="16">
        <v>47</v>
      </c>
      <c r="G97" s="31">
        <v>67</v>
      </c>
      <c r="H97" s="18"/>
      <c r="I97" s="18"/>
      <c r="J97" s="19"/>
    </row>
    <row r="98" spans="1:10" x14ac:dyDescent="0.25">
      <c r="A98" s="14">
        <f t="shared" ref="A98:A104" si="5">A97+1</f>
        <v>76</v>
      </c>
      <c r="B98" s="15" t="s">
        <v>10</v>
      </c>
      <c r="C98" s="8" t="s">
        <v>110</v>
      </c>
      <c r="D98" s="9"/>
      <c r="E98" s="9"/>
      <c r="F98" s="16">
        <v>80</v>
      </c>
      <c r="G98" s="31">
        <v>80</v>
      </c>
      <c r="H98" s="18"/>
      <c r="I98" s="18"/>
      <c r="J98" s="19"/>
    </row>
    <row r="99" spans="1:10" x14ac:dyDescent="0.25">
      <c r="A99" s="14">
        <f t="shared" si="5"/>
        <v>77</v>
      </c>
      <c r="B99" s="15" t="s">
        <v>10</v>
      </c>
      <c r="C99" s="8" t="s">
        <v>111</v>
      </c>
      <c r="D99" s="9"/>
      <c r="E99" s="9"/>
      <c r="F99" s="80"/>
      <c r="G99" s="34">
        <v>180</v>
      </c>
      <c r="H99" s="18" t="s">
        <v>13</v>
      </c>
      <c r="I99" s="18" t="s">
        <v>14</v>
      </c>
      <c r="J99" s="81" t="s">
        <v>22</v>
      </c>
    </row>
    <row r="100" spans="1:10" x14ac:dyDescent="0.25">
      <c r="A100" s="14">
        <f t="shared" si="5"/>
        <v>78</v>
      </c>
      <c r="B100" s="15" t="s">
        <v>10</v>
      </c>
      <c r="C100" s="8" t="s">
        <v>112</v>
      </c>
      <c r="D100" s="9"/>
      <c r="E100" s="9"/>
      <c r="F100" s="80"/>
      <c r="G100" s="34">
        <v>80</v>
      </c>
      <c r="H100" s="18" t="s">
        <v>13</v>
      </c>
      <c r="I100" s="18" t="s">
        <v>14</v>
      </c>
      <c r="J100" s="81" t="s">
        <v>22</v>
      </c>
    </row>
    <row r="101" spans="1:10" x14ac:dyDescent="0.25">
      <c r="A101" s="14">
        <f t="shared" si="5"/>
        <v>79</v>
      </c>
      <c r="B101" s="15" t="s">
        <v>10</v>
      </c>
      <c r="C101" s="8" t="s">
        <v>113</v>
      </c>
      <c r="D101" s="9"/>
      <c r="E101" s="9"/>
      <c r="F101" s="82"/>
      <c r="G101" s="31">
        <v>88</v>
      </c>
      <c r="H101" s="18"/>
      <c r="I101" s="18"/>
      <c r="J101" s="19" t="s">
        <v>22</v>
      </c>
    </row>
    <row r="102" spans="1:10" x14ac:dyDescent="0.25">
      <c r="A102" s="14">
        <f t="shared" si="5"/>
        <v>80</v>
      </c>
      <c r="B102" s="15" t="s">
        <v>10</v>
      </c>
      <c r="C102" s="8" t="s">
        <v>114</v>
      </c>
      <c r="D102" s="9"/>
      <c r="E102" s="9"/>
      <c r="F102" s="82"/>
      <c r="G102" s="31">
        <v>120</v>
      </c>
      <c r="H102" s="18" t="s">
        <v>13</v>
      </c>
      <c r="I102" s="18" t="s">
        <v>14</v>
      </c>
      <c r="J102" s="19" t="s">
        <v>22</v>
      </c>
    </row>
    <row r="103" spans="1:10" x14ac:dyDescent="0.25">
      <c r="A103" s="14">
        <f t="shared" si="5"/>
        <v>81</v>
      </c>
      <c r="B103" s="15" t="s">
        <v>10</v>
      </c>
      <c r="C103" s="8" t="s">
        <v>115</v>
      </c>
      <c r="D103" s="9"/>
      <c r="E103" s="9"/>
      <c r="F103" s="82"/>
      <c r="G103" s="31">
        <v>150</v>
      </c>
      <c r="H103" s="18"/>
      <c r="I103" s="18"/>
      <c r="J103" s="19" t="s">
        <v>22</v>
      </c>
    </row>
    <row r="104" spans="1:10" x14ac:dyDescent="0.25">
      <c r="A104" s="14">
        <f t="shared" si="5"/>
        <v>82</v>
      </c>
      <c r="B104" s="15" t="s">
        <v>10</v>
      </c>
      <c r="C104" s="8" t="s">
        <v>116</v>
      </c>
      <c r="D104" s="9"/>
      <c r="E104" s="9"/>
      <c r="F104" s="82"/>
      <c r="G104" s="31">
        <v>120</v>
      </c>
      <c r="H104" s="18"/>
      <c r="I104" s="18"/>
      <c r="J104" s="19" t="s">
        <v>22</v>
      </c>
    </row>
    <row r="105" spans="1:10" x14ac:dyDescent="0.25">
      <c r="A105" s="14"/>
      <c r="B105" s="15"/>
      <c r="C105" s="8"/>
      <c r="D105" s="9"/>
      <c r="E105" s="9"/>
      <c r="F105" s="16"/>
      <c r="G105" s="31"/>
      <c r="H105" s="18"/>
      <c r="I105" s="18"/>
      <c r="J105" s="19"/>
    </row>
    <row r="106" spans="1:10" x14ac:dyDescent="0.25">
      <c r="A106" s="6" t="s">
        <v>117</v>
      </c>
      <c r="B106" s="83" t="s">
        <v>118</v>
      </c>
      <c r="C106" s="8"/>
      <c r="D106" s="9" t="s">
        <v>8</v>
      </c>
      <c r="E106" s="10" t="s">
        <v>9</v>
      </c>
      <c r="F106" s="29">
        <f>SUM(F107:F110)</f>
        <v>140</v>
      </c>
      <c r="G106" s="30">
        <f>SUM(G107:G110)</f>
        <v>90</v>
      </c>
      <c r="H106" s="18"/>
      <c r="I106" s="18"/>
      <c r="J106" s="19"/>
    </row>
    <row r="107" spans="1:10" x14ac:dyDescent="0.25">
      <c r="A107" s="14">
        <f>A104+1</f>
        <v>83</v>
      </c>
      <c r="B107" s="15" t="s">
        <v>10</v>
      </c>
      <c r="C107" s="8" t="s">
        <v>119</v>
      </c>
      <c r="D107" s="9"/>
      <c r="E107" s="9"/>
      <c r="F107" s="16">
        <f>120-120</f>
        <v>0</v>
      </c>
      <c r="G107" s="31">
        <f>120-120</f>
        <v>0</v>
      </c>
      <c r="H107" s="18" t="s">
        <v>13</v>
      </c>
      <c r="I107" s="18" t="s">
        <v>13</v>
      </c>
      <c r="J107" s="19" t="s">
        <v>70</v>
      </c>
    </row>
    <row r="108" spans="1:10" x14ac:dyDescent="0.25">
      <c r="A108" s="14">
        <f>A107+1</f>
        <v>84</v>
      </c>
      <c r="B108" s="15" t="s">
        <v>10</v>
      </c>
      <c r="C108" s="8" t="s">
        <v>120</v>
      </c>
      <c r="D108" s="9"/>
      <c r="E108" s="9"/>
      <c r="F108" s="16">
        <v>140</v>
      </c>
      <c r="G108" s="31">
        <v>90</v>
      </c>
      <c r="H108" s="18"/>
      <c r="I108" s="18"/>
      <c r="J108" s="19" t="s">
        <v>121</v>
      </c>
    </row>
    <row r="109" spans="1:10" x14ac:dyDescent="0.25">
      <c r="A109" s="14">
        <f>A108+1</f>
        <v>85</v>
      </c>
      <c r="B109" s="15" t="s">
        <v>10</v>
      </c>
      <c r="C109" s="8" t="s">
        <v>122</v>
      </c>
      <c r="D109" s="9"/>
      <c r="E109" s="9"/>
      <c r="F109" s="16">
        <f>281-281</f>
        <v>0</v>
      </c>
      <c r="G109" s="31">
        <f>281-281</f>
        <v>0</v>
      </c>
      <c r="H109" s="18" t="s">
        <v>13</v>
      </c>
      <c r="I109" s="18" t="s">
        <v>13</v>
      </c>
      <c r="J109" s="19" t="s">
        <v>70</v>
      </c>
    </row>
    <row r="110" spans="1:10" x14ac:dyDescent="0.25">
      <c r="A110" s="14">
        <f>A109+1</f>
        <v>86</v>
      </c>
      <c r="B110" s="15" t="s">
        <v>10</v>
      </c>
      <c r="C110" s="8" t="s">
        <v>123</v>
      </c>
      <c r="D110" s="9"/>
      <c r="E110" s="9"/>
      <c r="F110" s="16">
        <f>215-215</f>
        <v>0</v>
      </c>
      <c r="G110" s="31">
        <f>215-215</f>
        <v>0</v>
      </c>
      <c r="H110" s="18"/>
      <c r="I110" s="18"/>
      <c r="J110" s="19" t="s">
        <v>70</v>
      </c>
    </row>
    <row r="111" spans="1:10" ht="15.75" thickBot="1" x14ac:dyDescent="0.3">
      <c r="A111" s="38"/>
      <c r="B111" s="43"/>
      <c r="C111" s="40"/>
      <c r="D111" s="41"/>
      <c r="E111" s="41"/>
      <c r="F111" s="84"/>
      <c r="G111" s="43"/>
      <c r="H111" s="41"/>
      <c r="I111" s="41"/>
      <c r="J111" s="44"/>
    </row>
    <row r="112" spans="1:10" ht="15.75" thickBot="1" x14ac:dyDescent="0.3">
      <c r="A112" s="95" t="s">
        <v>124</v>
      </c>
      <c r="B112" s="96"/>
      <c r="C112" s="96"/>
      <c r="D112" s="96"/>
      <c r="E112" s="97"/>
      <c r="F112" s="92">
        <f>F2+F16+F31+F44+F54+F57+F64+F68+F72+F76+F96+F106</f>
        <v>3693</v>
      </c>
      <c r="G112" s="92">
        <f>G2+G16+G31+G44+G54+G57+G64+G68+G72+G76+G96+G106</f>
        <v>10529</v>
      </c>
      <c r="H112" s="93"/>
      <c r="I112" s="93"/>
      <c r="J112" s="94"/>
    </row>
  </sheetData>
  <mergeCells count="2">
    <mergeCell ref="A112:E112"/>
    <mergeCell ref="H1:I1"/>
  </mergeCells>
  <pageMargins left="0.7" right="0.7" top="0.75" bottom="0.75" header="0.3" footer="0.3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cp:lastPrinted>2023-10-18T08:02:26Z</cp:lastPrinted>
  <dcterms:created xsi:type="dcterms:W3CDTF">2023-10-18T07:55:52Z</dcterms:created>
  <dcterms:modified xsi:type="dcterms:W3CDTF">2023-10-18T08:02:30Z</dcterms:modified>
</cp:coreProperties>
</file>